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739" documentId="120_S{2AC9BD13-BADA-5192-A53E-5A8FF88502F6}" xr6:coauthVersionLast="47" xr6:coauthVersionMax="47" xr10:uidLastSave="{4B0F3231-A408-4DE9-9884-CB463ED56FC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0" i="4"/>
  <c r="J5" i="4"/>
  <c r="B3" i="4"/>
  <c r="I3" i="4"/>
  <c r="J3" i="4"/>
  <c r="L3" i="4"/>
  <c r="B4" i="4"/>
  <c r="I4" i="4"/>
  <c r="J4" i="4"/>
  <c r="L4" i="4"/>
  <c r="B5" i="4"/>
  <c r="I5" i="4"/>
  <c r="L5" i="4"/>
  <c r="B6" i="4"/>
  <c r="I6" i="4"/>
  <c r="J6" i="4"/>
  <c r="L6" i="4"/>
  <c r="B7" i="4"/>
  <c r="I7" i="4"/>
  <c r="J7" i="4"/>
  <c r="L7" i="4"/>
  <c r="B8" i="4"/>
  <c r="I8" i="4"/>
  <c r="J8" i="4"/>
  <c r="L8" i="4"/>
  <c r="B9" i="4"/>
  <c r="I9" i="4"/>
  <c r="J9" i="4"/>
  <c r="L9" i="4"/>
  <c r="B10" i="4"/>
  <c r="I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<sst xmlns="http://schemas.openxmlformats.org/spreadsheetml/2006/main" count="180281" uniqueCount="39123">
  <si>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</si>
  <si>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</si>
  <si>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</si>
  <si>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</si>
  <si>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</si>
  <si>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</si>
  <si>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</si>
  <si>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</si>
  <si>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</si>
  <si>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</si>
  <si>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</si>
  <si>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</si>
  <si>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</si>
  <si>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</si>
  <si>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</si>
  <si>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</si>
  <si>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</si>
  <si>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</si>
  <si>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</si>
  <si>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</si>
  <si>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</si>
  <si>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</si>
  <si>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</si>
  <si>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</si>
  <si>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</si>
  <si>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</si>
  <si>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</si>
  <si>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</si>
  <si>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</si>
  <si>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</si>
  <si>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</si>
  <si>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</si>
  <si>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</si>
  <si>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</si>
  <si>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</si>
  <si>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</si>
  <si>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</si>
  <si>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</si>
  <si>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</si>
  <si>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</si>
  <si>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</si>
  <si>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</si>
  <si>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</si>
  <si>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</si>
  <si>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</si>
  <si>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</si>
  <si>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</si>
  <si>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</si>
  <si>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</si>
  <si>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</si>
  <si>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</si>
  <si>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</si>
  <si>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</si>
  <si>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</si>
  <si>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</si>
  <si>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</si>
  <si>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</si>
  <si>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</si>
  <si>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</si>
  <si>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</si>
  <si>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</si>
  <si>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</si>
  <si>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</si>
  <si>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</si>
  <si>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</si>
  <si>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</si>
  <si>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</si>
  <si>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</si>
  <si>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</si>
  <si>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</si>
  <si>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</si>
  <si>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</si>
  <si>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</si>
  <si>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</si>
  <si>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</si>
  <si>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</si>
  <si>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</si>
  <si>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</si>
  <si>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</si>
  <si>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</si>
  <si>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</si>
  <si>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</si>
  <si>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</si>
  <si>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</si>
  <si>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</si>
  <si>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</si>
  <si>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</si>
  <si>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</si>
  <si>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</si>
  <si>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</si>
  <si>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</si>
  <si>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</si>
  <si>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</si>
  <si>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</si>
  <si>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</si>
  <si>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</si>
  <si>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</si>
  <si>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</si>
  <si>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</si>
  <si>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</si>
  <si>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</si>
  <si>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</si>
  <si>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</si>
  <si>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</si>
  <si>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</si>
  <si>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</si>
  <si>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</si>
  <si>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</si>
  <si>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</si>
  <si>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</si>
  <si>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</si>
  <si>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</si>
  <si>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</si>
  <si>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</si>
  <si>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</si>
  <si>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</si>
  <si>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</si>
  <si>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</si>
  <si>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</si>
  <si>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</si>
  <si>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</si>
  <si>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</si>
  <si>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</si>
  <si>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</si>
  <si>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</si>
  <si>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</si>
  <si>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</si>
  <si>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</si>
  <si>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</si>
  <si>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</si>
  <si>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</si>
  <si>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</si>
  <si>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</si>
  <si>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</si>
  <si>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</si>
  <si>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</si>
  <si>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</si>
  <si>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</si>
  <si>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</si>
  <si>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</si>
  <si>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</si>
  <si>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</si>
  <si>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</si>
  <si>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</si>
  <si>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</si>
  <si>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</si>
  <si>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</si>
  <si>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</si>
  <si>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</si>
  <si>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</si>
  <si>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</si>
  <si>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</si>
  <si>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</si>
  <si>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</si>
  <si>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</si>
  <si>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</si>
  <si>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</si>
  <si>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</si>
  <si>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</si>
  <si>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</si>
  <si>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</si>
  <si>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</si>
  <si>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</si>
  <si>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</si>
  <si>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</si>
  <si>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</si>
  <si>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</si>
  <si>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</si>
  <si>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</si>
  <si>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</si>
  <si>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</si>
  <si>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</si>
  <si>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</si>
  <si>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</si>
  <si>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</si>
  <si>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</si>
  <si>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</si>
  <si>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</si>
  <si>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</si>
  <si>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</si>
  <si>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</si>
  <si>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</si>
  <si>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</si>
  <si>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</si>
  <si>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</si>
  <si>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</si>
  <si>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</si>
  <si>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</si>
  <si>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</si>
  <si>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</si>
  <si>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</si>
  <si>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</si>
  <si>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</si>
  <si>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</si>
  <si>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</si>
  <si>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</si>
  <si>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</si>
  <si>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</si>
  <si>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</si>
  <si>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</si>
  <si>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</si>
  <si>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</si>
  <si>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</si>
  <si>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</si>
  <si>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</si>
  <si>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</si>
  <si>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</si>
  <si>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</si>
  <si>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</si>
  <si>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</si>
  <si>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</si>
  <si>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</si>
  <si>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</si>
  <si>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</si>
  <si>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</si>
  <si>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</si>
  <si>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</si>
  <si>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</si>
  <si>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</si>
  <si>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</si>
  <si>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</si>
  <si>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</si>
  <si>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</si>
  <si>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</si>
  <si>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</si>
  <si>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</si>
  <si>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</si>
  <si>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</si>
  <si>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</si>
  <si>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</si>
  <si>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</si>
  <si>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</si>
  <si>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</si>
  <si>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</si>
  <si>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</si>
  <si>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</si>
  <si>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</si>
  <si>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</si>
  <si>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</si>
  <si>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</si>
  <si>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</si>
  <si>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</si>
  <si>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</si>
  <si>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</si>
  <si>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</si>
  <si>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</si>
  <si>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</si>
  <si>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</si>
  <si>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</si>
  <si>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</si>
  <si>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</si>
  <si>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</si>
  <si>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</si>
  <si>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</si>
  <si>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</si>
  <si>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</si>
  <si>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</si>
  <si>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</si>
  <si>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</si>
  <si>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</si>
  <si>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</si>
  <si>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</si>
  <si>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</si>
  <si>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</si>
  <si>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</si>
  <si>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</si>
  <si>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</si>
  <si>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</si>
  <si>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</si>
  <si>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</si>
  <si>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</si>
  <si>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</si>
  <si>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</si>
  <si>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</si>
  <si>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</si>
  <si>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</si>
  <si>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</si>
  <si>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</si>
  <si>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</si>
  <si>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</si>
  <si>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</si>
  <si>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</si>
  <si>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</si>
  <si>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</si>
  <si>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</si>
  <si>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</si>
  <si>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</si>
  <si>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</si>
  <si>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</si>
  <si>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</si>
  <si>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</si>
  <si>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</si>
  <si>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</si>
  <si>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</si>
  <si>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</si>
  <si>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</si>
  <si>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</si>
  <si>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</si>
  <si>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</si>
  <si>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</si>
  <si>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</si>
  <si>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</si>
  <si>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</si>
  <si>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</si>
  <si>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</si>
  <si>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</si>
  <si>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</si>
  <si>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</si>
  <si>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</si>
  <si>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</si>
  <si>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</si>
  <si>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</si>
  <si>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</si>
  <si>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</si>
  <si>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</si>
  <si>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</si>
  <si>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</si>
  <si>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</si>
  <si>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</si>
  <si>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</si>
  <si>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</si>
  <si>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</si>
  <si>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</si>
  <si>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</si>
  <si>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</si>
  <si>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</si>
  <si>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</si>
  <si>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</si>
  <si>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</si>
  <si>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</si>
  <si>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</si>
  <si>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</si>
  <si>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</si>
  <si>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</si>
  <si>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</si>
  <si>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</si>
  <si>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</si>
  <si>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</si>
  <si>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</si>
  <si>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</si>
  <si>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</si>
  <si>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</si>
  <si>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</si>
  <si>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</si>
  <si>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</si>
  <si>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</si>
  <si>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</si>
  <si>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</si>
  <si>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</si>
  <si>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</si>
  <si>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</si>
  <si>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</si>
  <si>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</si>
  <si>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</si>
  <si>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</si>
  <si>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</si>
  <si>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</si>
  <si>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</si>
  <si>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</si>
  <si>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</si>
  <si>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</si>
  <si>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</si>
  <si>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</si>
  <si>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</si>
  <si>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</si>
  <si>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</si>
  <si>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</si>
  <si>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</si>
  <si>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</si>
  <si>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</si>
  <si>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</si>
  <si>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</si>
  <si>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</si>
  <si>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</si>
  <si>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</si>
  <si>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</si>
  <si>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</si>
  <si>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</si>
  <si>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</si>
  <si>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</si>
  <si>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</si>
  <si>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</si>
  <si>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</si>
  <si>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</si>
  <si>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</si>
  <si>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</si>
  <si>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</si>
  <si>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</si>
  <si>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</si>
  <si>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</si>
  <si>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</si>
  <si>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</si>
  <si>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</si>
  <si>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</si>
  <si>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</si>
  <si>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</si>
  <si>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</si>
  <si>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</si>
  <si>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</si>
  <si>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</si>
  <si>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</si>
  <si>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</si>
  <si>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</si>
  <si>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</si>
  <si>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</si>
  <si>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</si>
  <si>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</si>
  <si>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</si>
  <si>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</si>
  <si>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</si>
  <si>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</si>
  <si>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</si>
  <si>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</si>
  <si>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</si>
  <si>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</si>
  <si>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</si>
  <si>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</si>
  <si>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</si>
  <si>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</si>
  <si>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</si>
  <si>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</si>
  <si>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</si>
  <si>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</si>
  <si>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</si>
  <si>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</si>
  <si>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</si>
  <si>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</si>
  <si>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</si>
  <si>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</si>
  <si>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</si>
  <si>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</si>
  <si>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</si>
  <si>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</si>
  <si>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</si>
  <si>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</si>
  <si>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</si>
  <si>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</si>
  <si>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</si>
  <si>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</si>
  <si>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</si>
  <si>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</si>
  <si>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</si>
  <si>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</si>
  <si>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</si>
  <si>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</si>
  <si>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</si>
  <si>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</si>
  <si>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</si>
  <si>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</si>
  <si>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</si>
  <si>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</si>
  <si>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</si>
  <si>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</si>
  <si>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</si>
  <si>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</si>
  <si>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</si>
  <si>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</si>
  <si>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</si>
  <si>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</si>
  <si>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</si>
  <si>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</si>
  <si>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</si>
  <si>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</si>
  <si>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</si>
  <si>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</si>
  <si>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</si>
  <si>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</si>
  <si>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</si>
  <si>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</si>
  <si>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</si>
  <si>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</si>
  <si>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</si>
  <si>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</si>
  <si>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</si>
  <si>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</si>
  <si>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</si>
  <si>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</si>
  <si>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</si>
  <si>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</si>
  <si>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</si>
  <si>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</si>
  <si>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</si>
  <si>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</si>
  <si>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</si>
  <si>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</si>
  <si>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</si>
  <si>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</si>
  <si>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</si>
  <si>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</si>
  <si>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</si>
  <si>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</si>
  <si>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</si>
  <si>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</si>
  <si>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</si>
  <si>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</si>
  <si>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</si>
  <si>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</si>
  <si>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</si>
  <si>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</si>
  <si>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</si>
  <si>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</si>
  <si>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</si>
  <si>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</si>
  <si>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</si>
  <si>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</si>
  <si>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</si>
  <si>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</si>
  <si>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</si>
  <si>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</si>
  <si>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</si>
  <si>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</si>
  <si>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</si>
  <si>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</si>
  <si>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</si>
  <si>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</si>
  <si>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</si>
  <si>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</si>
  <si>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</si>
  <si>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</si>
  <si>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</si>
  <si>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</si>
  <si>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</si>
  <si>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</si>
  <si>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</si>
  <si>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</si>
  <si>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</si>
  <si>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</si>
  <si>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</si>
  <si>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</si>
  <si>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</si>
  <si>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</si>
  <si>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</si>
  <si>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</si>
  <si>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</si>
  <si>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</si>
  <si>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</si>
  <si>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</si>
  <si>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</si>
  <si>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</si>
  <si>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</si>
  <si>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</si>
  <si>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</si>
  <si>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</si>
  <si>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</si>
  <si>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</si>
  <si>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</si>
  <si>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</si>
  <si>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</si>
  <si>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</si>
  <si>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</si>
  <si>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</si>
  <si>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</si>
  <si>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</si>
  <si>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</si>
  <si>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</si>
  <si>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</si>
  <si>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</si>
  <si>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</si>
  <si>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</si>
  <si>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</si>
  <si>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</si>
  <si>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</si>
  <si>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</si>
  <si>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</si>
  <si>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</si>
  <si>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</si>
  <si>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</si>
  <si>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</si>
  <si>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</si>
  <si>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</si>
  <si>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</si>
  <si>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</si>
  <si>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</si>
  <si>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</si>
  <si>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</si>
  <si>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</si>
  <si>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</si>
  <si>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</si>
  <si>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</si>
  <si>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</si>
  <si>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</si>
  <si>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</si>
  <si>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</si>
  <si>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</si>
  <si>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</si>
  <si>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</si>
  <si>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</si>
  <si>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</si>
  <si>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</si>
  <si>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</si>
  <si>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</si>
  <si>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</si>
  <si>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</si>
  <si>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</si>
  <si>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</si>
  <si>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</si>
  <si>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</si>
  <si>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</si>
  <si>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</si>
  <si>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</si>
  <si>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</si>
  <si>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</si>
  <si>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</si>
  <si>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</si>
  <si>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</si>
  <si>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</si>
  <si>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</si>
  <si>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</si>
  <si>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</si>
  <si>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</si>
  <si>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</si>
  <si>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</si>
  <si>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</si>
  <si>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</si>
  <si>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</si>
  <si>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</si>
  <si>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</si>
  <si>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</si>
  <si>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</si>
  <si>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</si>
  <si>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</si>
  <si>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</si>
  <si>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</si>
  <si>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</si>
  <si>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</si>
  <si>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</si>
  <si>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</si>
  <si>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</si>
  <si>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</si>
  <si>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</si>
  <si>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</si>
  <si>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</si>
  <si>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</si>
  <si>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</si>
  <si>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</si>
  <si>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</si>
  <si>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</si>
  <si>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</si>
  <si>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</si>
  <si>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</si>
  <si>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</si>
  <si>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</si>
  <si>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</si>
  <si>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</si>
  <si>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</si>
  <si>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</si>
  <si>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</si>
  <si>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</si>
  <si>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</si>
  <si>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</si>
  <si>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</si>
  <si>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</si>
  <si>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</si>
  <si>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</si>
  <si>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</si>
  <si>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</si>
  <si>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</si>
  <si>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</si>
  <si>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</si>
  <si>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</si>
  <si>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</si>
  <si>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</si>
  <si>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</si>
  <si>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</si>
  <si>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</si>
  <si>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</si>
  <si>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</si>
  <si>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</si>
  <si>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</si>
  <si>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</si>
  <si>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</si>
  <si>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</si>
  <si>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</si>
  <si>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</si>
  <si>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</si>
  <si>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</si>
  <si>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</si>
  <si>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</si>
  <si>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</si>
  <si>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</si>
  <si>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</si>
  <si>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</si>
  <si>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</si>
  <si>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</si>
  <si>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</si>
  <si>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</si>
  <si>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</si>
  <si>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</si>
  <si>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</si>
  <si>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</si>
  <si>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</si>
  <si>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</si>
  <si>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</si>
  <si>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</si>
  <si>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</si>
  <si>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</si>
  <si>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</si>
  <si>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</si>
  <si>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</si>
  <si>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</si>
  <si>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</si>
  <si>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</si>
  <si>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</si>
  <si>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</si>
  <si>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</si>
  <si>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</si>
  <si>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</si>
  <si>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</si>
  <si>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</si>
  <si>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</si>
  <si>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</si>
  <si>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</si>
  <si>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</si>
  <si>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</si>
  <si>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</si>
  <si>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</si>
  <si>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</si>
  <si>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</si>
  <si>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</si>
  <si>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</si>
  <si>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</si>
  <si>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</si>
  <si>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</si>
  <si>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</si>
  <si>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</si>
  <si>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</si>
  <si>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</si>
  <si>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</si>
  <si>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</si>
  <si>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</si>
  <si>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</si>
  <si>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</si>
  <si>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</si>
  <si>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</si>
  <si>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</si>
  <si>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</si>
  <si>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</si>
  <si>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</si>
  <si>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</si>
  <si>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</si>
  <si>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</si>
  <si>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</si>
  <si>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</si>
  <si>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</si>
  <si>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</si>
  <si>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</si>
  <si>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</si>
  <si>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</si>
  <si>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</si>
  <si>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</si>
  <si>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</si>
  <si>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</si>
  <si>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</si>
  <si>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</si>
  <si>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</si>
  <si>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</si>
  <si>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</si>
  <si>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</si>
  <si>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</si>
  <si>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</si>
  <si>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</si>
  <si>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</si>
  <si>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</si>
  <si>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</si>
  <si>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</si>
  <si>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</si>
  <si>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</si>
  <si>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</si>
  <si>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</si>
  <si>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</si>
  <si>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</si>
  <si>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</si>
  <si>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</si>
  <si>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</si>
  <si>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</si>
  <si>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</si>
  <si>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</si>
  <si>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</si>
  <si>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</si>
  <si>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</si>
  <si>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</si>
  <si>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</si>
  <si>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</si>
  <si>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</si>
  <si>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</si>
  <si>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</si>
  <si>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</si>
  <si>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</si>
  <si>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</si>
  <si>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</si>
  <si>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</si>
  <si>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</si>
  <si>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</si>
  <si>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</si>
  <si>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</si>
  <si>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</si>
  <si>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</si>
  <si>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</si>
  <si>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</si>
  <si>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</si>
  <si>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</si>
  <si>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</si>
  <si>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</si>
  <si>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</si>
  <si>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</si>
  <si>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</si>
  <si>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</si>
  <si>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</si>
  <si>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</si>
  <si>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</si>
  <si>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</si>
  <si>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</si>
  <si>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</si>
  <si>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</si>
  <si>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</si>
  <si>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</si>
  <si>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</si>
  <si>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</si>
  <si>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</si>
  <si>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</si>
  <si>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</si>
  <si>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</si>
  <si>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</si>
  <si>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</si>
  <si>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</si>
  <si>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</si>
  <si>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</si>
  <si>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</si>
  <si>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</si>
  <si>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</si>
  <si>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</si>
  <si>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</si>
  <si>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</si>
  <si>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</si>
  <si>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</si>
  <si>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</si>
  <si>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</si>
  <si>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</si>
  <si>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</si>
  <si>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</si>
  <si>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</si>
  <si>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</si>
  <si>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</si>
  <si>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</si>
  <si>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</si>
  <si>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</si>
  <si>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</si>
  <si>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</si>
  <si>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</si>
  <si>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</si>
  <si>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</si>
  <si>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</si>
  <si>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</si>
  <si>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</si>
  <si>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</si>
  <si>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</si>
  <si>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</si>
  <si>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</si>
  <si>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</si>
  <si>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</si>
  <si>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</si>
  <si>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</si>
  <si>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</si>
  <si>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</si>
  <si>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</si>
  <si>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</si>
  <si>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</si>
  <si>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</si>
  <si>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</si>
  <si>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</si>
  <si>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</si>
  <si>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</si>
  <si>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</si>
  <si>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</si>
  <si>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</si>
  <si>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</si>
  <si>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</si>
  <si>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</si>
  <si>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</si>
  <si>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</si>
  <si>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</si>
  <si>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</si>
  <si>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</si>
  <si>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</si>
  <si>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</si>
  <si>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</si>
  <si>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</si>
  <si>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</si>
  <si>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</si>
  <si>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</si>
  <si>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</si>
  <si>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</si>
  <si>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</si>
  <si>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</si>
  <si>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</si>
  <si>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</si>
  <si>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</si>
  <si>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</si>
  <si>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</si>
  <si>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</si>
  <si>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</si>
  <si>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</si>
  <si>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</si>
  <si>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</si>
  <si>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</si>
  <si>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</si>
  <si>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</si>
  <si>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</si>
  <si>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</si>
  <si>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</si>
  <si>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</si>
  <si>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</si>
  <si>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</si>
  <si>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</si>
  <si>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</si>
  <si>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</si>
  <si>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</si>
  <si>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</si>
  <si>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</si>
  <si>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</si>
  <si>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</si>
  <si>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</si>
  <si>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</si>
  <si>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</si>
  <si>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</si>
  <si>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</si>
  <si>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</si>
  <si>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</si>
  <si>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</si>
  <si>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</si>
  <si>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</si>
  <si>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</si>
  <si>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</si>
  <si>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</si>
  <si>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</si>
  <si>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</si>
  <si>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</si>
  <si>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</si>
  <si>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</si>
  <si>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</si>
  <si>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</si>
  <si>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</si>
  <si>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</si>
  <si>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</si>
  <si>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</si>
  <si>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</si>
  <si>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</si>
  <si>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</si>
  <si>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</si>
  <si>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</si>
  <si>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</si>
  <si>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</si>
  <si>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</si>
  <si>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</si>
  <si>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</si>
  <si>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</si>
  <si>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</si>
  <si>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</si>
  <si>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</si>
  <si>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</si>
  <si>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</si>
  <si>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</si>
  <si>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</si>
  <si>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</si>
  <si>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</si>
  <si>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</si>
  <si>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</si>
  <si>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</si>
  <si>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</si>
  <si>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</si>
  <si>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</si>
  <si>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</si>
  <si>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</si>
  <si>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</si>
  <si>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</si>
  <si>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</si>
  <si>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</si>
  <si>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</si>
  <si>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</si>
  <si>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</si>
  <si>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</si>
  <si>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</si>
  <si>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</si>
  <si>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</si>
  <si>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</si>
  <si>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</si>
  <si>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</si>
  <si>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</si>
  <si>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</si>
  <si>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</si>
  <si>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</si>
  <si>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</si>
  <si>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</si>
  <si>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</si>
  <si>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</si>
  <si>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</si>
  <si>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</si>
  <si>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</si>
  <si>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</si>
  <si>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</si>
  <si>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</si>
  <si>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</si>
  <si>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</si>
  <si>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</si>
  <si>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</si>
  <si>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</si>
  <si>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</si>
  <si>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</si>
  <si>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</si>
  <si>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</si>
  <si>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</si>
  <si>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</si>
  <si>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</si>
  <si>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</si>
  <si>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</si>
  <si>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</si>
  <si>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</si>
  <si>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</si>
  <si>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</si>
  <si>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</si>
  <si>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</si>
  <si>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</si>
  <si>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</si>
  <si>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</si>
  <si>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</si>
  <si>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</si>
  <si>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</si>
  <si>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</si>
  <si>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</si>
  <si>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</si>
  <si>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</si>
  <si>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</si>
  <si>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</si>
  <si>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</si>
  <si>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</si>
  <si>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</si>
  <si>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</si>
  <si>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</si>
  <si>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</si>
  <si>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</si>
  <si>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</si>
  <si>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</si>
  <si>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</si>
  <si>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</si>
  <si>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</si>
  <si>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</si>
  <si>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</si>
  <si>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</si>
  <si>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</si>
  <si>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</si>
  <si>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</si>
  <si>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</si>
  <si>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</si>
  <si>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</si>
  <si>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</si>
  <si>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</si>
  <si>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</si>
  <si>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</si>
  <si>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</si>
  <si>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</si>
  <si>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</si>
  <si>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</si>
  <si>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</si>
  <si>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</si>
  <si>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</si>
  <si>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</si>
  <si>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</si>
  <si>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</si>
  <si>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</si>
  <si>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</si>
  <si>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</si>
  <si>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</si>
  <si>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</si>
  <si>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</si>
  <si>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</si>
  <si>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</si>
  <si>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</si>
  <si>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</si>
  <si>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</si>
  <si>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</si>
  <si>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</si>
  <si>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</si>
  <si>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</si>
  <si>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</si>
  <si>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</si>
  <si>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</si>
  <si>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</si>
  <si>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</si>
  <si>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</si>
  <si>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</si>
  <si>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</si>
  <si>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</si>
  <si>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</si>
  <si>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</si>
  <si>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</si>
  <si>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</si>
  <si>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</si>
  <si>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</si>
  <si>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</si>
  <si>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</si>
  <si>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</si>
  <si>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</si>
  <si>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</si>
  <si>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</si>
  <si>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</si>
  <si>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</si>
  <si>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</si>
  <si>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</si>
  <si>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</si>
  <si>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</si>
  <si>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</si>
  <si>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</si>
  <si>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</si>
  <si>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</si>
  <si>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</si>
  <si>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</si>
  <si>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</si>
  <si>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</si>
  <si>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</si>
  <si>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</si>
  <si>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</si>
  <si>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</si>
  <si>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</si>
  <si>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</si>
  <si>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</si>
  <si>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</si>
  <si>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</si>
  <si>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</si>
  <si>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</si>
  <si>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</si>
  <si>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</si>
  <si>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</si>
  <si>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</si>
  <si>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</si>
  <si>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</si>
  <si>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</si>
  <si>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</si>
  <si>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</si>
  <si>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</si>
  <si>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</si>
  <si>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</si>
  <si>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</si>
  <si>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</si>
  <si>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</si>
  <si>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</si>
  <si>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</si>
  <si>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</si>
  <si>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</si>
  <si>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</si>
  <si>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</si>
  <si>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</si>
  <si>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</si>
  <si>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</si>
  <si>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</si>
  <si>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</si>
  <si>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</si>
  <si>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</si>
  <si>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</si>
  <si>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</si>
  <si>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</si>
  <si>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</si>
  <si>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</si>
  <si>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</si>
  <si>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</si>
  <si>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</si>
  <si>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</si>
  <si>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</si>
  <si>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</si>
  <si>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</si>
  <si>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</si>
  <si>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</si>
  <si>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</si>
  <si>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</si>
  <si>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</si>
  <si>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</si>
  <si>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</si>
  <si>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</si>
  <si>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</si>
  <si>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</si>
  <si>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</si>
  <si>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</si>
  <si>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</si>
  <si>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</si>
  <si>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</si>
  <si>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</si>
  <si>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</si>
  <si>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</si>
  <si>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</si>
  <si>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</si>
  <si>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</si>
  <si>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</si>
  <si>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</si>
  <si>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</si>
  <si>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</si>
  <si>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</si>
  <si>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</si>
  <si>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</si>
  <si>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</si>
  <si>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</si>
  <si>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</si>
  <si>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</si>
  <si>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</si>
  <si>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</si>
  <si>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</si>
  <si>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</si>
  <si>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</si>
  <si>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</si>
  <si>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</si>
  <si>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</si>
  <si>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</si>
  <si>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</si>
  <si>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</si>
  <si>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</si>
  <si>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</si>
  <si>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</si>
  <si>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</si>
  <si>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</si>
  <si>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</si>
  <si>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</si>
  <si>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</si>
  <si>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</si>
  <si>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</si>
  <si>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</si>
  <si>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</si>
  <si>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</si>
  <si>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</si>
  <si>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</si>
  <si>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</si>
  <si>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</si>
  <si>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</si>
  <si>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</si>
  <si>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</si>
  <si>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</si>
  <si>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</si>
  <si>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</si>
  <si>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</si>
  <si>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</si>
  <si>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</si>
  <si>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</si>
  <si>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</si>
  <si>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</si>
  <si>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</si>
  <si>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</si>
  <si>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</si>
  <si>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</si>
  <si>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</si>
  <si>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</si>
  <si>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</si>
  <si>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</si>
  <si>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</si>
  <si>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</si>
  <si>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</si>
  <si>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</si>
  <si>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</si>
  <si>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</si>
  <si>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</si>
  <si>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</si>
  <si>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</si>
  <si>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</si>
  <si>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</si>
  <si>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</si>
  <si>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</si>
  <si>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</si>
  <si>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</si>
  <si>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</si>
  <si>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</si>
  <si>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</si>
  <si>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</si>
  <si>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</si>
  <si>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</si>
  <si>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</si>
  <si>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</si>
  <si>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</si>
  <si>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</si>
  <si>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</si>
  <si>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</si>
  <si>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</si>
  <si>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</si>
  <si>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</si>
  <si>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</si>
  <si>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</si>
  <si>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</si>
  <si>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</si>
  <si>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</si>
  <si>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</si>
  <si>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</si>
  <si>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</si>
  <si>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</si>
  <si>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</si>
  <si>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</si>
  <si>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</si>
  <si>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</si>
  <si>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</si>
  <si>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</si>
  <si>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</si>
  <si>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</si>
  <si>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</si>
  <si>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</si>
  <si>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</si>
  <si>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</si>
  <si>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</si>
  <si>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</si>
  <si>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</si>
  <si>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</si>
  <si>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</si>
  <si>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</si>
  <si>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</si>
  <si>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</si>
  <si>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</si>
  <si>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</si>
  <si>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</si>
  <si>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</si>
  <si>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</si>
  <si>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</si>
  <si>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</si>
  <si>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</si>
  <si>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</si>
  <si>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</si>
  <si>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</si>
  <si>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</si>
  <si>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</si>
  <si>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</si>
  <si>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</si>
  <si>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</si>
  <si>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</si>
  <si>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</si>
  <si>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</si>
  <si>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</si>
  <si>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</si>
  <si>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</si>
  <si>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</si>
  <si>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</si>
  <si>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</si>
  <si>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</si>
  <si>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</si>
  <si>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</si>
  <si>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</si>
  <si>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</si>
  <si>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</si>
  <si>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</si>
  <si>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</si>
  <si>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</si>
  <si>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</si>
  <si>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</si>
  <si>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</si>
  <si>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</si>
  <si>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</si>
  <si>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</si>
  <si>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</si>
  <si>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</si>
  <si>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</si>
  <si>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</si>
  <si>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</si>
  <si>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</si>
  <si>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</si>
  <si>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</si>
  <si>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</si>
  <si>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</si>
  <si>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</si>
  <si>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</si>
  <si>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</si>
  <si>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</si>
  <si>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</si>
  <si>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</si>
  <si>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</si>
  <si>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</si>
  <si>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</si>
  <si>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</si>
  <si>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</si>
  <si>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</si>
  <si>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</si>
  <si>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</si>
  <si>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</si>
  <si>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</si>
  <si>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</si>
  <si>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</si>
  <si>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</si>
  <si>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</si>
  <si>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</si>
  <si>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</si>
  <si>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</si>
  <si>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</si>
  <si>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</si>
  <si>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</si>
  <si>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</si>
  <si>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</si>
  <si>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</si>
  <si>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</si>
  <si>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</si>
  <si>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</si>
  <si>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</si>
  <si>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</si>
  <si>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</si>
  <si>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</si>
  <si>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</si>
  <si>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</si>
  <si>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</si>
  <si>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</si>
  <si>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</si>
  <si>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</si>
  <si>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</si>
  <si>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</si>
  <si>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</si>
  <si>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</si>
  <si>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</si>
  <si>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</si>
  <si>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</si>
  <si>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</si>
  <si>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</si>
  <si>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</si>
  <si>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</si>
  <si>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</si>
  <si>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</si>
  <si>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</si>
  <si>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</si>
  <si>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</si>
  <si>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</si>
  <si>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</si>
  <si>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</si>
  <si>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</si>
  <si>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</si>
  <si>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</si>
  <si>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</si>
  <si>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</si>
  <si>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</si>
  <si>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</si>
  <si>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</si>
  <si>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</si>
  <si>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</si>
  <si>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</si>
  <si>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</si>
  <si>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</si>
  <si>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</si>
  <si>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</si>
  <si>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</si>
  <si>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</si>
  <si>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</si>
  <si>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</si>
  <si>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</si>
  <si>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</si>
  <si>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</si>
  <si>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</si>
  <si>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</si>
  <si>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</si>
  <si>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</si>
  <si>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</si>
  <si>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</si>
  <si>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</si>
  <si>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</si>
  <si>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</si>
  <si>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</si>
  <si>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</si>
  <si>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</si>
  <si>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</si>
  <si>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</si>
  <si>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</si>
  <si>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</si>
  <si>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</si>
  <si>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</si>
  <si>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</si>
  <si>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</si>
  <si>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</si>
  <si>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</si>
  <si>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</si>
  <si>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</si>
  <si>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</si>
  <si>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</si>
  <si>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</si>
  <si>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</si>
  <si>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</si>
  <si>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</si>
  <si>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</si>
  <si>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</si>
  <si>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</si>
  <si>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</si>
  <si>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</si>
  <si>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</si>
  <si>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</si>
  <si>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</si>
  <si>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</si>
  <si>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</si>
  <si>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</si>
  <si>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</si>
  <si>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</si>
  <si>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</si>
  <si>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</si>
  <si>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</si>
  <si>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</si>
  <si>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</si>
  <si>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</si>
  <si>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</si>
  <si>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</si>
  <si>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</si>
  <si>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</si>
  <si>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</si>
  <si>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</si>
  <si>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</si>
  <si>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</si>
  <si>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</si>
  <si>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</si>
  <si>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</si>
  <si>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</si>
  <si>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</si>
  <si>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</si>
  <si>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</si>
  <si>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</si>
  <si>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</si>
  <si>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</si>
  <si>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</si>
  <si>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</si>
  <si>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</si>
  <si>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</si>
  <si>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</si>
  <si>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</si>
  <si>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</si>
  <si>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</si>
  <si>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</si>
  <si>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</si>
  <si>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</si>
  <si>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</si>
  <si>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</si>
  <si>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</si>
  <si>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</si>
  <si>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</si>
  <si>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</si>
  <si>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</si>
  <si>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</si>
  <si>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</si>
  <si>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</si>
  <si>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</si>
  <si>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</si>
  <si>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</si>
  <si>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</si>
  <si>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</si>
  <si>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</si>
  <si>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</si>
  <si>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</si>
  <si>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</si>
  <si>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</si>
  <si>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</si>
  <si>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</si>
  <si>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</si>
  <si>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</si>
  <si>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</si>
  <si>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</si>
  <si>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</si>
  <si>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</si>
  <si>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</si>
  <si>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</si>
  <si>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</si>
  <si>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</si>
  <si>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</si>
  <si>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</si>
  <si>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</si>
  <si>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</si>
  <si>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</si>
  <si>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</si>
  <si>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</si>
  <si>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</si>
  <si>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</si>
  <si>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</si>
  <si>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</si>
  <si>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</si>
  <si>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</si>
  <si>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</si>
  <si>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</si>
  <si>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</si>
  <si>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</si>
  <si>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</si>
  <si>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</si>
  <si>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</si>
  <si>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</si>
  <si>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</si>
  <si>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</si>
  <si>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</si>
  <si>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</si>
  <si>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</si>
  <si>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</si>
  <si>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</si>
  <si>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</si>
  <si>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</si>
  <si>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</si>
  <si>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</si>
  <si>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</si>
  <si>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</si>
  <si>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</si>
  <si>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</si>
  <si>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</si>
  <si>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</si>
  <si>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</si>
  <si>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</si>
  <si>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</si>
  <si>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</si>
  <si>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</si>
  <si>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</si>
  <si>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</si>
  <si>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</si>
  <si>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</si>
  <si>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</si>
  <si>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</si>
  <si>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</si>
  <si>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</si>
  <si>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</si>
  <si>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</si>
  <si>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</si>
  <si>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</si>
  <si>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</si>
  <si>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</si>
  <si>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</si>
  <si>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</si>
  <si>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</si>
  <si>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</si>
  <si>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</si>
  <si>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</si>
  <si>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</si>
  <si>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</si>
  <si>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</si>
  <si>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</si>
  <si>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</si>
  <si>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</si>
  <si>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</si>
  <si>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</si>
  <si>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</si>
  <si>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</si>
  <si>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</si>
  <si>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</si>
  <si>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</si>
  <si>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</si>
  <si>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</si>
  <si>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</si>
  <si>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</si>
  <si>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</si>
  <si>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</si>
  <si>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</si>
  <si>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</si>
  <si>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</si>
  <si>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</si>
  <si>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</si>
  <si>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</si>
  <si>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</si>
  <si>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</si>
  <si>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</si>
  <si>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</si>
  <si>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</si>
  <si>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</si>
  <si>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</si>
  <si>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</si>
  <si>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</si>
  <si>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</si>
  <si>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</si>
  <si>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</si>
  <si>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</si>
  <si>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</si>
  <si>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</si>
  <si>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</si>
  <si>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</si>
  <si>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</si>
  <si>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</si>
  <si>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</si>
  <si>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</si>
  <si>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</si>
  <si>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</si>
  <si>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</si>
  <si>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</si>
  <si>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</si>
  <si>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</si>
  <si>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</si>
  <si>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</si>
  <si>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</si>
  <si>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</si>
  <si>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</si>
  <si>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</si>
  <si>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</si>
  <si>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</si>
  <si>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</si>
  <si>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</si>
  <si>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</si>
  <si>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</si>
  <si>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</si>
  <si>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</si>
  <si>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</si>
  <si>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</si>
  <si>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</si>
  <si>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</si>
  <si>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</si>
  <si>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</si>
  <si>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</si>
  <si>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</si>
  <si>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</si>
  <si>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</si>
  <si>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</si>
  <si>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</si>
  <si>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</si>
  <si>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</si>
  <si>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</si>
  <si>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</si>
  <si>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</si>
  <si>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</si>
  <si>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</si>
  <si>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</si>
  <si>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</si>
  <si>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</si>
  <si>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</si>
  <si>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</si>
  <si>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</si>
  <si>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</si>
  <si>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</si>
  <si>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</si>
  <si>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</si>
  <si>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</si>
  <si>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</si>
  <si>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</si>
  <si>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</si>
  <si>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</si>
  <si>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</si>
  <si>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</si>
  <si>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</si>
  <si>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</si>
  <si>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</si>
  <si>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</si>
  <si>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</si>
  <si>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</si>
  <si>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</si>
  <si>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</si>
  <si>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</si>
  <si>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</si>
  <si>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</si>
  <si>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</si>
  <si>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</si>
  <si>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</si>
  <si>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</si>
  <si>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</si>
  <si>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</si>
  <si>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</si>
  <si>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</si>
  <si>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</si>
  <si>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</si>
  <si>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</si>
  <si>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</si>
  <si>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</si>
  <si>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</si>
  <si>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</si>
  <si>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</si>
  <si>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</si>
  <si>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</si>
  <si>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</si>
  <si>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</si>
  <si>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</si>
  <si>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</si>
  <si>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</si>
  <si>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</si>
  <si>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</si>
  <si>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</si>
  <si>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</si>
  <si>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</si>
  <si>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</si>
  <si>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</si>
  <si>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</si>
  <si>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</si>
  <si>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</si>
  <si>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</si>
  <si>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</si>
  <si>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</si>
  <si>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</si>
  <si>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</si>
  <si>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</si>
  <si>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</si>
  <si>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</si>
  <si>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</si>
  <si>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</si>
  <si>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</si>
  <si>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</si>
  <si>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</si>
  <si>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</si>
  <si>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</si>
  <si>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</si>
  <si>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</si>
  <si>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</si>
  <si>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</si>
  <si>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</si>
  <si>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</si>
  <si>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</si>
  <si>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</si>
  <si>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</si>
  <si>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</si>
  <si>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</si>
  <si>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</si>
  <si>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</si>
  <si>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</si>
  <si>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</si>
  <si>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</si>
  <si>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</si>
  <si>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</si>
  <si>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</si>
  <si>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</si>
  <si>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</si>
  <si>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</si>
  <si>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</si>
  <si>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</si>
  <si>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</si>
  <si>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</si>
  <si>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</si>
  <si>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</si>
  <si>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</si>
  <si>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</si>
  <si>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</si>
  <si>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</si>
  <si>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</si>
  <si>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</si>
  <si>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</si>
  <si>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</si>
  <si>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</si>
  <si>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</si>
  <si>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</si>
  <si>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</si>
  <si>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</si>
  <si>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</si>
  <si>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</si>
  <si>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</si>
  <si>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</si>
  <si>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</si>
  <si>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</si>
  <si>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</si>
  <si>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</si>
  <si>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</si>
  <si>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</si>
  <si>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</si>
  <si>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</si>
  <si>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</si>
  <si>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</si>
  <si>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</si>
  <si>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</si>
  <si>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</si>
  <si>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</si>
  <si>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</si>
  <si>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</si>
  <si>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</si>
  <si>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</si>
  <si>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</si>
  <si>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</si>
  <si>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</si>
  <si>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</si>
  <si>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</si>
  <si>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</si>
  <si>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</si>
  <si>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</si>
  <si>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</si>
  <si>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</si>
  <si>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</si>
  <si>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</si>
  <si>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</si>
  <si>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</si>
  <si>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</si>
  <si>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</si>
  <si>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</si>
  <si>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</si>
  <si>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</si>
  <si>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</si>
  <si>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</si>
  <si>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</si>
  <si>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</si>
  <si>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</si>
  <si>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</si>
  <si>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</si>
  <si>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</si>
  <si>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</si>
  <si>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</si>
  <si>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</si>
  <si>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</si>
  <si>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</si>
  <si>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</si>
  <si>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</si>
  <si>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</si>
  <si>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</si>
  <si>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</si>
  <si>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</si>
  <si>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</si>
  <si>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</si>
  <si>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</si>
  <si>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</si>
  <si>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</si>
  <si>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</si>
  <si>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</si>
  <si>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</si>
  <si>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</si>
  <si>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</si>
  <si>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</si>
  <si>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</si>
  <si>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</si>
  <si>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</si>
  <si>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</si>
  <si>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</si>
  <si>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</si>
  <si>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</si>
  <si>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</si>
  <si>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</si>
  <si>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</si>
  <si>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</si>
  <si>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</si>
  <si>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</si>
  <si>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</si>
  <si>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</si>
  <si>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</si>
  <si>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</si>
  <si>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</si>
  <si>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</si>
  <si>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</si>
  <si>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</si>
  <si>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</si>
  <si>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</si>
  <si>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</si>
  <si>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</si>
  <si>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</si>
  <si>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</si>
  <si>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</si>
  <si>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</si>
  <si>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</si>
  <si>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</si>
  <si>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</si>
  <si>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</si>
  <si>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</si>
  <si>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</si>
  <si>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</si>
  <si>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</si>
  <si>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</si>
  <si>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</si>
  <si>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</si>
  <si>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</si>
  <si>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</si>
  <si>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</si>
  <si>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</si>
  <si>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</si>
  <si>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</si>
  <si>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</si>
  <si>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</si>
  <si>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</si>
  <si>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</si>
  <si>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</si>
  <si>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</si>
  <si>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</si>
  <si>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</si>
  <si>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</si>
  <si>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</si>
  <si>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</si>
  <si>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</si>
  <si>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</si>
  <si>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</si>
  <si>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</si>
  <si>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</si>
  <si>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</si>
  <si>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</si>
  <si>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</si>
  <si>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</si>
  <si>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</si>
  <si>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</si>
  <si>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</si>
  <si>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</si>
  <si>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</si>
  <si>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</si>
  <si>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</si>
  <si>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</si>
  <si>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</si>
  <si>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</si>
  <si>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</si>
  <si>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</si>
  <si>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</si>
  <si>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</si>
  <si>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</si>
  <si>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</si>
  <si>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</si>
  <si>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</si>
  <si>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</si>
  <si>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</si>
  <si>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</si>
  <si>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</si>
  <si>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</si>
  <si>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</si>
  <si>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</si>
  <si>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</si>
  <si>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</si>
  <si>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</si>
  <si>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</si>
  <si>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</si>
  <si>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</si>
  <si>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</si>
  <si>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</si>
  <si>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</si>
  <si>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</si>
  <si>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</si>
  <si>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</si>
  <si>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</si>
  <si>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</si>
  <si>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</si>
  <si>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</si>
  <si>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</si>
  <si>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</si>
  <si>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</si>
  <si>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</si>
  <si>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</si>
  <si>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</si>
  <si>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</si>
  <si>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</si>
  <si>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</si>
  <si>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</si>
  <si>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</si>
  <si>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</si>
  <si>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</si>
  <si>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</si>
  <si>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</si>
  <si>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</si>
  <si>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</si>
  <si>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</si>
  <si>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</si>
  <si>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</si>
  <si>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</si>
  <si>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</si>
  <si>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</si>
  <si>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</si>
  <si>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</si>
  <si>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</si>
  <si>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</si>
  <si>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</si>
  <si>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</si>
  <si>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</si>
  <si>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</si>
  <si>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</si>
  <si>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</si>
  <si>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</si>
  <si>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</si>
  <si>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</si>
  <si>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</si>
  <si>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</si>
  <si>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</si>
  <si>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</si>
  <si>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</si>
  <si>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</si>
  <si>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</si>
  <si>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</si>
  <si>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</si>
  <si>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</si>
  <si>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</si>
  <si>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</si>
  <si>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</si>
  <si>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</si>
  <si>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</si>
  <si>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</si>
  <si>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</si>
  <si>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</si>
  <si>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</si>
  <si>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</si>
  <si>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</si>
  <si>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</si>
  <si>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</si>
  <si>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</si>
  <si>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</si>
  <si>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</si>
  <si>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</si>
  <si>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</si>
  <si>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</si>
  <si>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</si>
  <si>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</si>
  <si>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</si>
  <si>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</si>
  <si>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</si>
  <si>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</si>
  <si>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</si>
  <si>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</si>
  <si>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</si>
  <si>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</si>
  <si>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</si>
  <si>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</si>
  <si>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</si>
  <si>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</si>
  <si>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</si>
  <si>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</si>
  <si>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</si>
  <si>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</si>
  <si>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</si>
  <si>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</si>
  <si>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</si>
  <si>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</si>
  <si>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</si>
  <si>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</si>
  <si>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</si>
  <si>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</si>
  <si>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</si>
  <si>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</si>
  <si>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</si>
  <si>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</si>
  <si>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</si>
  <si>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</si>
  <si>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</si>
  <si>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</si>
  <si>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</si>
  <si>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</si>
  <si>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</si>
  <si>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</si>
  <si>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</si>
  <si>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</si>
  <si>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</si>
  <si>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</si>
  <si>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</si>
  <si>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</si>
  <si>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</si>
  <si>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</si>
  <si>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</si>
  <si>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</si>
  <si>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</si>
  <si>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</si>
  <si>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</si>
  <si>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</si>
  <si>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</si>
  <si>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</si>
  <si>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</si>
  <si>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</si>
  <si>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</si>
  <si>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</si>
  <si>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</si>
  <si>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</si>
  <si>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</si>
  <si>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</si>
  <si>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</si>
  <si>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</si>
  <si>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</si>
  <si>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</si>
  <si>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</si>
  <si>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</si>
  <si>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</si>
  <si>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</si>
  <si>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</si>
  <si>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</si>
  <si>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</si>
  <si>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</si>
  <si>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</si>
  <si>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</si>
  <si>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</si>
  <si>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</si>
  <si>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</si>
  <si>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</si>
  <si>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</si>
  <si>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</si>
  <si>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</si>
  <si>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</si>
  <si>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</si>
  <si>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</si>
  <si>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</si>
  <si>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</si>
  <si>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</si>
  <si>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</si>
  <si>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</si>
  <si>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</si>
  <si>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</si>
  <si>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</si>
  <si>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</si>
  <si>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</si>
  <si>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</si>
  <si>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</si>
  <si>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</si>
  <si>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</si>
  <si>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</si>
  <si>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</si>
  <si>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</si>
  <si>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</si>
  <si>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</si>
  <si>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</si>
  <si>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</si>
  <si>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</si>
  <si>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</si>
  <si>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</si>
  <si>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</si>
  <si>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</si>
  <si>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</si>
  <si>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</si>
  <si>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</si>
  <si>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</si>
  <si>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</si>
  <si>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</si>
  <si>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</si>
  <si>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</si>
  <si>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</si>
  <si>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</si>
  <si>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</si>
  <si>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</si>
  <si>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</si>
  <si>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</si>
  <si>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</si>
  <si>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</si>
  <si>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</si>
  <si>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</si>
  <si>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</si>
  <si>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</si>
  <si>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</si>
  <si>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</si>
  <si>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</si>
  <si>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</si>
  <si>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</si>
  <si>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</si>
  <si>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</si>
  <si>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</si>
  <si>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</si>
  <si>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</si>
  <si>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</si>
  <si>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</si>
  <si>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</si>
  <si>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</si>
  <si>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</si>
  <si>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</si>
  <si>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</si>
  <si>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</si>
  <si>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</si>
  <si>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</si>
  <si>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</si>
  <si>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</si>
  <si>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</si>
  <si>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</si>
  <si>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</si>
  <si>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</si>
  <si>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</si>
  <si>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</si>
  <si>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</si>
  <si>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</si>
  <si>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</si>
  <si>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</si>
  <si>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</si>
  <si>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</si>
  <si>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</si>
  <si>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</si>
  <si>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</si>
  <si>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</si>
  <si>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</si>
  <si>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</si>
  <si>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</si>
  <si>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</si>
  <si>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</si>
  <si>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</si>
  <si>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</si>
  <si>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</si>
  <si>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</si>
  <si>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</si>
  <si>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</si>
  <si>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</si>
  <si>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</si>
  <si>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</si>
  <si>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</si>
  <si>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</si>
  <si>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</si>
  <si>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</si>
  <si>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</si>
  <si>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</si>
  <si>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</si>
  <si>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</si>
  <si>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</si>
  <si>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</si>
  <si>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</si>
  <si>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</si>
  <si>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</si>
  <si>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</si>
  <si>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</si>
  <si>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</si>
  <si>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</si>
  <si>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</si>
  <si>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</si>
  <si>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</si>
  <si>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</si>
  <si>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</si>
  <si>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</si>
  <si>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</si>
  <si>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</si>
  <si>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</si>
  <si>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</si>
  <si>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</si>
  <si>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</si>
  <si>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</si>
  <si>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</si>
  <si>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</si>
  <si>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</si>
  <si>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</si>
  <si>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</si>
  <si>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</si>
  <si>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</si>
  <si>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</si>
  <si>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</si>
  <si>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</si>
  <si>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</si>
  <si>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</si>
  <si>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</si>
  <si>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</si>
  <si>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</si>
  <si>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</si>
  <si>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</si>
  <si>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</si>
  <si>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</si>
  <si>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</si>
  <si>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</si>
  <si>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</si>
  <si>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</si>
  <si>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</si>
  <si>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</si>
  <si>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</si>
  <si>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</si>
  <si>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</si>
  <si>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</si>
  <si>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</si>
  <si>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</si>
  <si>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</si>
  <si>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</si>
  <si>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</si>
  <si>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</si>
  <si>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</si>
  <si>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</si>
  <si>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</si>
  <si>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</si>
  <si>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</si>
  <si>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</si>
  <si>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</si>
  <si>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</si>
  <si>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</si>
  <si>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</si>
  <si>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</si>
  <si>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</si>
  <si>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</si>
  <si>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</si>
  <si>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</si>
  <si>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</si>
  <si>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</si>
  <si>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</si>
  <si>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</si>
  <si>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</si>
  <si>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</si>
  <si>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</si>
  <si>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</si>
  <si>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</si>
  <si>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</si>
  <si>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</si>
  <si>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</si>
  <si>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</si>
  <si>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</si>
  <si>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</si>
  <si>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</si>
  <si>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</si>
  <si>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</si>
  <si>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</si>
  <si>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</si>
  <si>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</si>
  <si>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</si>
  <si>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</si>
  <si>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</si>
  <si>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</si>
  <si>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</si>
  <si>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</si>
  <si>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</si>
  <si>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</si>
  <si>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</si>
  <si>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</si>
  <si>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</si>
  <si>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</si>
  <si>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</si>
  <si>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</si>
  <si>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</si>
  <si>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</si>
  <si>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</si>
  <si>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</si>
  <si>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</si>
  <si>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</si>
  <si>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</si>
  <si>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</si>
  <si>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</si>
  <si>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</si>
  <si>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</si>
  <si>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</si>
  <si>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</si>
  <si>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</si>
  <si>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</si>
  <si>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</si>
  <si>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</si>
  <si>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</si>
  <si>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</si>
  <si>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</si>
  <si>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</si>
  <si>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</si>
  <si>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</si>
  <si>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</si>
  <si>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</si>
  <si>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</si>
  <si>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</si>
  <si>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</si>
  <si>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</si>
  <si>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</si>
  <si>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</si>
  <si>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</si>
  <si>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</si>
  <si>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</si>
  <si>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</si>
  <si>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</si>
  <si>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</si>
  <si>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</si>
  <si>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</si>
  <si>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</si>
  <si>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</si>
  <si>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</si>
  <si>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</si>
  <si>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</si>
  <si>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</si>
  <si>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</si>
  <si>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</si>
  <si>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</si>
  <si>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</si>
  <si>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</si>
  <si>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</si>
  <si>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</si>
  <si>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</si>
  <si>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</si>
  <si>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</si>
  <si>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</si>
  <si>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</si>
  <si>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</si>
  <si>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</si>
  <si>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</si>
  <si>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</si>
  <si>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</si>
  <si>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</si>
  <si>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</si>
  <si>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</si>
  <si>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</si>
  <si>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</si>
  <si>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</si>
  <si>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</si>
  <si>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</si>
  <si>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</si>
  <si>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</si>
  <si>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</si>
  <si>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</si>
  <si>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</si>
  <si>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</si>
  <si>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</si>
  <si>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</si>
  <si>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</si>
  <si>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</si>
  <si>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</si>
  <si>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</si>
  <si>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</si>
  <si>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</si>
  <si>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</si>
  <si>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</si>
  <si>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</si>
  <si>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</si>
  <si>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</si>
  <si>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</si>
  <si>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</si>
  <si>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</si>
  <si>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</si>
  <si>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</si>
  <si>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</si>
  <si>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</si>
  <si>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</si>
  <si>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</si>
  <si>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</si>
  <si>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</si>
  <si>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</si>
  <si>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</si>
  <si>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</si>
  <si>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</si>
  <si>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</si>
  <si>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</si>
  <si>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</si>
  <si>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</si>
  <si>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</si>
  <si>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</si>
  <si>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</si>
  <si>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</si>
  <si>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</si>
  <si>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</si>
  <si>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</si>
  <si>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</si>
  <si>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</si>
  <si>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</si>
  <si>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</si>
  <si>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</si>
  <si>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</si>
  <si>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</si>
  <si>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</si>
  <si>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</si>
  <si>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</si>
  <si>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</si>
  <si>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</si>
  <si>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</si>
  <si>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</si>
  <si>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</si>
  <si>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</si>
  <si>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</si>
  <si>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</si>
  <si>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</si>
  <si>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</si>
  <si>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</si>
  <si>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</si>
  <si>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</si>
  <si>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</si>
  <si>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</si>
  <si>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</si>
  <si>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</si>
  <si>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</si>
  <si>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</si>
  <si>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</si>
  <si>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</si>
  <si>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</si>
  <si>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</si>
  <si>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</si>
  <si>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</si>
  <si>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</si>
  <si>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</si>
  <si>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</si>
  <si>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</si>
  <si>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</si>
  <si>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</si>
  <si>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</si>
  <si>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</si>
  <si>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</si>
  <si>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</si>
  <si>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</si>
  <si>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</si>
  <si>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</si>
  <si>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</si>
  <si>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</si>
  <si>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</si>
  <si>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</si>
  <si>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</si>
  <si>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</si>
  <si>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</si>
  <si>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</si>
  <si>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</si>
  <si>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</si>
  <si>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</si>
  <si>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</si>
  <si>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</si>
  <si>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</si>
  <si>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</si>
  <si>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</si>
  <si>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</si>
  <si>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</si>
  <si>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</si>
  <si>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</si>
  <si>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</si>
  <si>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</si>
  <si>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</si>
  <si>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</si>
  <si>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</si>
  <si>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</si>
  <si>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</si>
  <si>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</si>
  <si>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</si>
  <si>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</si>
  <si>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</si>
  <si>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</si>
  <si>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</si>
  <si>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</si>
  <si>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</si>
  <si>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</si>
  <si>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</si>
  <si>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</si>
  <si>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</si>
  <si>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</si>
  <si>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</si>
  <si>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</si>
  <si>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</si>
  <si>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</si>
  <si>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</si>
  <si>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</si>
  <si>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</si>
  <si>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</si>
  <si>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</si>
  <si>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</si>
  <si>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</si>
  <si>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</si>
  <si>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</si>
  <si>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</si>
  <si>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</si>
  <si>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</si>
  <si>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</si>
  <si>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</si>
  <si>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</si>
  <si>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</si>
  <si>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</si>
  <si>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</si>
  <si>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</si>
  <si>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</si>
  <si>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</si>
  <si>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</si>
  <si>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</si>
  <si>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</si>
  <si>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</si>
  <si>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</si>
  <si>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</si>
  <si>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</si>
  <si>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</si>
  <si>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</si>
  <si>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</si>
  <si>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</si>
  <si>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</si>
  <si>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</si>
  <si>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</si>
  <si>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</si>
  <si>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</si>
  <si>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</si>
  <si>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</si>
  <si>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</si>
  <si>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</si>
  <si>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</si>
  <si>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</si>
  <si>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</si>
  <si>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</si>
  <si>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</si>
  <si>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</si>
  <si>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</si>
  <si>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</si>
  <si>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</si>
  <si>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</si>
  <si>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</si>
  <si>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</si>
  <si>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</si>
  <si>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</si>
  <si>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</si>
  <si>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</si>
  <si>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</si>
  <si>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</si>
  <si>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</si>
  <si>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</si>
  <si>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</si>
  <si>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</si>
  <si>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</si>
  <si>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</si>
  <si>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</si>
  <si>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</si>
  <si>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</si>
  <si>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</si>
  <si>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</si>
  <si>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</si>
  <si>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</si>
  <si>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</si>
  <si>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</si>
  <si>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</si>
  <si>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</si>
  <si>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</si>
  <si>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</si>
  <si>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</si>
  <si>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</si>
  <si>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</si>
  <si>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</si>
  <si>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</si>
  <si>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</si>
  <si>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</si>
  <si>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</si>
  <si>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</si>
  <si>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</si>
  <si>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</si>
  <si>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</si>
  <si>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</si>
  <si>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</si>
  <si>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</si>
  <si>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</si>
  <si>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</si>
  <si>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</si>
  <si>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</si>
  <si>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</si>
  <si>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</si>
  <si>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</si>
  <si>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</si>
  <si>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</si>
  <si>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</si>
  <si>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</si>
  <si>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</si>
  <si>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</si>
  <si>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</si>
  <si>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</si>
  <si>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</si>
  <si>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</si>
  <si>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</si>
  <si>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</si>
  <si>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</si>
  <si>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</si>
  <si>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</si>
  <si>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</si>
  <si>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</si>
  <si>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</si>
  <si>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</si>
  <si>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</si>
  <si>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</si>
  <si>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</si>
  <si>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</si>
  <si>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</si>
  <si>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</si>
  <si>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</si>
  <si>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</si>
  <si>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</si>
  <si>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</si>
  <si>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</si>
  <si>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</si>
  <si>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</si>
  <si>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</si>
  <si>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</si>
  <si>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</si>
  <si>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</si>
  <si>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</si>
  <si>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</si>
  <si>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</si>
  <si>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</si>
  <si>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</si>
  <si>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</si>
  <si>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</si>
  <si>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</si>
  <si>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</si>
  <si>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</si>
  <si>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</si>
  <si>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</si>
  <si>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</si>
  <si>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</si>
  <si>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</si>
  <si>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</si>
  <si>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</si>
  <si>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</si>
  <si>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</si>
  <si>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</si>
  <si>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</si>
  <si>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</si>
  <si>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</si>
  <si>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</si>
  <si>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</si>
  <si>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</si>
  <si>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</si>
  <si>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</si>
  <si>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</si>
  <si>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</si>
  <si>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</si>
  <si>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</si>
  <si>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</si>
  <si>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</si>
  <si>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</si>
  <si>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</si>
  <si>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</si>
  <si>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</si>
  <si>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</si>
  <si>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</si>
  <si>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</si>
  <si>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</si>
  <si>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</si>
  <si>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</si>
  <si>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</si>
  <si>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</si>
  <si>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</si>
  <si>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</si>
  <si>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</si>
  <si>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</si>
  <si>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</si>
  <si>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</si>
  <si>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</si>
  <si>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</si>
  <si>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</si>
  <si>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</si>
  <si>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</si>
  <si>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</si>
  <si>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</si>
  <si>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</si>
  <si>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</si>
  <si>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</si>
  <si>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</si>
  <si>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</si>
  <si>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</si>
  <si>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</si>
  <si>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</si>
  <si>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</si>
  <si>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</si>
  <si>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</si>
  <si>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</si>
  <si>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</si>
  <si>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</si>
  <si>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</si>
  <si>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</si>
  <si>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</si>
  <si>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</si>
  <si>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</si>
  <si>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</si>
  <si>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</si>
  <si>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</si>
  <si>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</si>
  <si>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</si>
  <si>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</si>
  <si>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</si>
  <si>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</si>
  <si>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</si>
  <si>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</si>
  <si>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</si>
  <si>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</si>
  <si>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</si>
  <si>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</si>
  <si>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</si>
  <si>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</si>
  <si>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</si>
  <si>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</si>
  <si>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</si>
  <si>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</si>
  <si>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</si>
  <si>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</si>
  <si>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</si>
  <si>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</si>
  <si>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</si>
  <si>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</si>
  <si>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</si>
  <si>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</si>
  <si>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</si>
  <si>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</si>
  <si>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</si>
  <si>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</si>
  <si>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</si>
  <si>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</si>
  <si>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</si>
  <si>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</si>
  <si>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</si>
  <si>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</si>
  <si>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</si>
  <si>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</si>
  <si>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</si>
  <si>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</si>
  <si>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</si>
  <si>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</si>
  <si>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</si>
  <si>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</si>
  <si>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</si>
  <si>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</si>
  <si>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</si>
  <si>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</si>
  <si>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</si>
  <si>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</si>
  <si>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</si>
  <si>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</si>
  <si>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</si>
  <si>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</si>
  <si>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</si>
  <si>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</si>
  <si>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</si>
  <si>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</si>
  <si>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</si>
  <si>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</si>
  <si>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</si>
  <si>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</si>
  <si>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</si>
  <si>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</si>
  <si>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</si>
  <si>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</si>
  <si>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</si>
  <si>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</si>
  <si>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</si>
  <si>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</si>
  <si>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</si>
  <si>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</si>
  <si>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</si>
  <si>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</si>
  <si>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</si>
  <si>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</si>
  <si>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</si>
  <si>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</si>
  <si>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</si>
  <si>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</si>
  <si>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</si>
  <si>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</si>
  <si>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</si>
  <si>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</si>
  <si>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</si>
  <si>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</si>
  <si>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</si>
  <si>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</si>
  <si>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</si>
  <si>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</si>
  <si>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</si>
  <si>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</si>
  <si>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</si>
  <si>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</si>
  <si>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</si>
  <si>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</si>
  <si>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</si>
  <si>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</si>
  <si>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</si>
  <si>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</si>
  <si>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</si>
  <si>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</si>
  <si>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</si>
  <si>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</si>
  <si>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</si>
  <si>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</si>
  <si>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</si>
  <si>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</si>
  <si>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</si>
  <si>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</si>
  <si>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</si>
  <si>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</si>
  <si>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</si>
  <si>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</si>
  <si>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</si>
  <si>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</si>
  <si>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</si>
  <si>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</si>
  <si>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</si>
  <si>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</si>
  <si>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</si>
  <si>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</si>
  <si>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</si>
  <si>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</si>
  <si>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</si>
  <si>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</si>
  <si>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</si>
  <si>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</si>
  <si>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</si>
  <si>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</si>
  <si>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</si>
  <si>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</si>
  <si>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</si>
  <si>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</si>
  <si>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</si>
  <si>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</si>
  <si>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</si>
  <si>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</si>
  <si>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</si>
  <si>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</si>
  <si>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</si>
  <si>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</si>
  <si>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</si>
  <si>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</si>
  <si>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</si>
  <si>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</si>
  <si>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</si>
  <si>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</si>
  <si>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</si>
  <si>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</si>
  <si>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</si>
  <si>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</si>
  <si>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</si>
  <si>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</si>
  <si>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</si>
  <si>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</si>
  <si>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</si>
  <si>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</si>
  <si>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</si>
  <si>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</si>
  <si>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</si>
  <si>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</si>
  <si>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</si>
  <si>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</si>
  <si>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</si>
  <si>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</si>
  <si>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</si>
  <si>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</si>
  <si>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</si>
  <si>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</si>
  <si>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</si>
  <si>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</si>
  <si>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</si>
  <si>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</si>
  <si>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</si>
  <si>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</si>
  <si>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</si>
  <si>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</si>
  <si>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</si>
  <si>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</si>
  <si>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</si>
  <si>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</si>
  <si>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</si>
  <si>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</si>
  <si>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</si>
  <si>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</si>
  <si>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</si>
  <si>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</si>
  <si>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</si>
  <si>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</si>
  <si>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</si>
  <si>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</si>
  <si>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</si>
  <si>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</si>
  <si>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</si>
  <si>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</si>
  <si>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</si>
  <si>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</si>
  <si>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</si>
  <si>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</si>
  <si>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</si>
  <si>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</si>
  <si>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</si>
  <si>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</si>
  <si>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</si>
  <si>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</si>
  <si>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</si>
  <si>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</si>
  <si>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</si>
  <si>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</si>
  <si>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</si>
  <si>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</si>
  <si>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</si>
  <si>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</si>
  <si>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</si>
  <si>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</si>
  <si>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</si>
  <si>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</si>
  <si>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</si>
  <si>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</si>
  <si>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</si>
  <si>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</si>
  <si>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</si>
  <si>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</si>
  <si>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</si>
  <si>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</si>
  <si>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</si>
  <si>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</si>
  <si>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</si>
  <si>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</si>
  <si>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</si>
  <si>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</si>
  <si>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</si>
  <si>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</si>
  <si>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</si>
  <si>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</si>
  <si>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</si>
  <si>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</si>
  <si>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</si>
  <si>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</si>
  <si>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</si>
  <si>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</si>
  <si>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</si>
  <si>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</si>
  <si>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</si>
  <si>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</si>
  <si>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</si>
  <si>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</si>
  <si>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</si>
  <si>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</si>
  <si>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</si>
  <si>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</si>
  <si>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</si>
  <si>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</si>
  <si>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</si>
  <si>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</si>
  <si>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</si>
  <si>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</si>
  <si>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</si>
  <si>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</si>
  <si>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</si>
  <si>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</si>
  <si>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</si>
  <si>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</si>
  <si>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</si>
  <si>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</si>
  <si>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</si>
  <si>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</si>
  <si>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</si>
  <si>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</si>
  <si>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</si>
  <si>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</si>
  <si>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</si>
  <si>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</si>
  <si>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</si>
  <si>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</si>
  <si>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</si>
  <si>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</si>
  <si>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</si>
  <si>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</si>
  <si>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</si>
  <si>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</si>
  <si>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</si>
  <si>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</si>
  <si>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</si>
  <si>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</si>
  <si>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</si>
  <si>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</si>
  <si>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</si>
  <si>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</si>
  <si>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</si>
  <si>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</si>
  <si>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</si>
  <si>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</si>
  <si>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</si>
  <si>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</si>
  <si>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</si>
  <si>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</si>
  <si>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</si>
  <si>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</si>
  <si>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</si>
  <si>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</si>
  <si>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</si>
  <si>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</si>
  <si>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</si>
  <si>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</si>
  <si>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</si>
  <si>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</si>
  <si>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</si>
  <si>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</si>
  <si>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</si>
  <si>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</si>
  <si>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</si>
  <si>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</si>
  <si>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</si>
  <si>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</si>
  <si>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</si>
  <si>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</si>
  <si>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</si>
  <si>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</si>
  <si>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</si>
  <si>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</si>
  <si>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</si>
  <si>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</si>
  <si>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</si>
  <si>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</si>
  <si>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</si>
  <si>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</si>
  <si>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</si>
  <si>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</si>
  <si>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</si>
  <si>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</si>
  <si>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</si>
  <si>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</si>
  <si>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</si>
  <si>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</si>
  <si>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</si>
  <si>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</si>
  <si>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</si>
  <si>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</si>
  <si>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</si>
  <si>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</si>
  <si>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</si>
  <si>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</si>
  <si>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</si>
  <si>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</si>
  <si>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</si>
  <si>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</si>
  <si>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</si>
  <si>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</si>
  <si>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</si>
  <si>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</si>
  <si>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</si>
  <si>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</si>
  <si>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</si>
  <si>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</si>
  <si>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</si>
  <si>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</si>
  <si>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</si>
  <si>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</si>
  <si>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</si>
  <si>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</si>
  <si>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</si>
  <si>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</si>
  <si>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</si>
  <si>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</si>
  <si>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</si>
  <si>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</si>
  <si>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</si>
  <si>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</si>
  <si>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</si>
  <si>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</si>
  <si>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</si>
  <si>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</si>
  <si>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</si>
  <si>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</si>
  <si>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</si>
  <si>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</si>
  <si>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</si>
  <si>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</si>
  <si>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</si>
  <si>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</si>
  <si>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</si>
  <si>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</si>
  <si>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</si>
  <si>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</si>
  <si>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</si>
  <si>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</si>
  <si>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</si>
  <si>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</si>
  <si>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</si>
  <si>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</si>
  <si>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</si>
  <si>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</si>
  <si>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</si>
  <si>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</si>
  <si>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</si>
  <si>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</si>
  <si>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</si>
  <si>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</si>
  <si>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</si>
  <si>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</si>
  <si>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</si>
  <si>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</si>
  <si>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</si>
  <si>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</si>
  <si>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</si>
  <si>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</si>
  <si>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</si>
  <si>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</si>
  <si>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</si>
  <si>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</si>
  <si>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</si>
  <si>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</si>
  <si>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</si>
  <si>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</si>
  <si>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</si>
  <si>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</si>
  <si>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</si>
  <si>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</si>
  <si>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</si>
  <si>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</si>
  <si>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</si>
  <si>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</si>
  <si>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</si>
  <si>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</si>
  <si>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</si>
  <si>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</si>
  <si>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</si>
  <si>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</si>
  <si>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</si>
  <si>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</si>
  <si>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</si>
  <si>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</si>
  <si>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</si>
  <si>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</si>
  <si>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</si>
  <si>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</si>
  <si>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</si>
  <si>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</si>
  <si>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</si>
  <si>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</si>
  <si>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</si>
  <si>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</si>
  <si>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</si>
  <si>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</si>
  <si>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</si>
  <si>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</si>
  <si>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</si>
  <si>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</si>
  <si>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</si>
  <si>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</si>
  <si>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</si>
  <si>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</si>
  <si>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</si>
  <si>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</si>
  <si>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</si>
  <si>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</si>
  <si>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</si>
  <si>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</si>
  <si>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</si>
  <si>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</si>
  <si>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</si>
  <si>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</si>
  <si>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</si>
  <si>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</si>
  <si>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</si>
  <si>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</si>
  <si>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</si>
  <si>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</si>
  <si>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</si>
  <si>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</si>
  <si>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</si>
  <si>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</si>
  <si>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</si>
  <si>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</si>
  <si>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</si>
  <si>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</si>
  <si>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</si>
  <si>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</si>
  <si>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</si>
  <si>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</si>
  <si>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</si>
  <si>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</si>
  <si>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</si>
  <si>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</si>
  <si>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</si>
  <si>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</si>
  <si>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</si>
  <si>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</si>
  <si>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</si>
  <si>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</si>
  <si>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</si>
  <si>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</si>
  <si>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</si>
  <si>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</si>
  <si>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</si>
  <si>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</si>
  <si>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</si>
  <si>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</si>
  <si>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</si>
  <si>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</si>
  <si>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</si>
  <si>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</si>
  <si>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</si>
  <si>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</si>
  <si>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</si>
  <si>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</si>
  <si>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</si>
  <si>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</si>
  <si>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</si>
  <si>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</si>
  <si>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</si>
  <si>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</si>
  <si>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</si>
  <si>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</si>
  <si>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</si>
  <si>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</si>
  <si>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</si>
  <si>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</si>
  <si>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</si>
  <si>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</si>
  <si>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</si>
  <si>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</si>
  <si>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</si>
  <si>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</si>
  <si>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</si>
  <si>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</si>
  <si>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</si>
  <si>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</si>
  <si>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</si>
  <si>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</si>
  <si>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</si>
  <si>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</si>
  <si>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</si>
  <si>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</si>
  <si>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</si>
  <si>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</si>
  <si>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</si>
  <si>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</si>
  <si>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</si>
  <si>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</si>
  <si>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</si>
  <si>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</si>
  <si>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</si>
  <si>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</si>
  <si>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</si>
  <si>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</si>
  <si>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</si>
  <si>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</si>
  <si>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</si>
  <si>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</si>
  <si>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</si>
  <si>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</si>
  <si>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</si>
  <si>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</si>
  <si>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</si>
  <si>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</si>
  <si>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</si>
  <si>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</si>
  <si>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</si>
  <si>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</si>
  <si>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</si>
  <si>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</si>
  <si>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</si>
  <si>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</si>
  <si>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</si>
  <si>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</si>
  <si>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</si>
  <si>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</si>
  <si>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</si>
  <si>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</si>
  <si>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</si>
  <si>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</si>
  <si>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</si>
  <si>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</si>
  <si>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</si>
  <si>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</si>
  <si>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</si>
  <si>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</si>
  <si>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</si>
  <si>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</si>
  <si>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</si>
  <si>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</si>
  <si>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</si>
  <si>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</si>
  <si>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</si>
  <si>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</si>
  <si>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</si>
  <si>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</si>
  <si>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</si>
  <si>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</si>
  <si>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</si>
  <si>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</si>
  <si>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</si>
  <si>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</si>
  <si>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</si>
  <si>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</si>
  <si>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</si>
  <si>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</si>
  <si>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</si>
  <si>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</si>
  <si>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</si>
  <si>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</si>
  <si>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</si>
  <si>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</si>
  <si>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</si>
  <si>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</si>
  <si>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</si>
  <si>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</si>
  <si>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</si>
  <si>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</si>
  <si>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</si>
  <si>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</si>
  <si>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</si>
  <si>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</si>
  <si>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</si>
  <si>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</si>
  <si>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</si>
  <si>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</si>
  <si>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</si>
  <si>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</si>
  <si>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</si>
  <si>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</si>
  <si>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</si>
  <si>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</si>
  <si>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</si>
  <si>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</si>
  <si>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</si>
  <si>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</si>
  <si>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</si>
  <si>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</si>
  <si>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</si>
  <si>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</si>
  <si>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</si>
  <si>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</si>
  <si>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</si>
  <si>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</si>
  <si>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</si>
  <si>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</si>
  <si>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</si>
  <si>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</si>
  <si>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</si>
  <si>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</si>
  <si>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</si>
  <si>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</si>
  <si>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</si>
  <si>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</si>
  <si>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</si>
  <si>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</si>
  <si>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</si>
  <si>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</si>
  <si>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</si>
  <si>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</si>
  <si>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</si>
  <si>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</si>
  <si>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</si>
  <si>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</si>
  <si>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</si>
  <si>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</si>
  <si>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</si>
  <si>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</si>
  <si>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</si>
  <si>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</si>
  <si>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</si>
  <si>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</si>
  <si>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</si>
  <si>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</si>
  <si>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</si>
  <si>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</si>
  <si>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</si>
  <si>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</si>
  <si>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</si>
  <si>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</si>
  <si>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</si>
  <si>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</si>
  <si>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</si>
  <si>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</si>
  <si>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</si>
  <si>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</si>
  <si>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</si>
  <si>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</si>
  <si>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</si>
  <si>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</si>
  <si>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</si>
  <si>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</si>
  <si>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</si>
  <si>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</si>
  <si>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</si>
  <si>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</si>
  <si>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</si>
  <si>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</si>
  <si>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</si>
  <si>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</si>
  <si>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</si>
  <si>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</si>
  <si>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</si>
  <si>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</si>
  <si>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</si>
  <si>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</si>
  <si>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</si>
  <si>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</si>
  <si>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</si>
  <si>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</si>
  <si>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</si>
  <si>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</si>
  <si>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</si>
  <si>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</si>
  <si>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</si>
  <si>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</si>
  <si>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</si>
  <si>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</si>
  <si>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</si>
  <si>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</si>
  <si>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</si>
  <si>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</si>
  <si>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</si>
  <si>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</si>
  <si>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</si>
  <si>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</si>
  <si>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</si>
  <si>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</si>
  <si>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</si>
  <si>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</si>
  <si>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</si>
  <si>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</si>
  <si>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</si>
  <si>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</si>
  <si>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</si>
  <si>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</si>
  <si>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</si>
  <si>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</si>
  <si>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</si>
  <si>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</si>
  <si>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</si>
  <si>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</si>
  <si>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</si>
  <si>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</si>
  <si>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</si>
  <si>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</si>
  <si>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</si>
  <si>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</si>
  <si>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</si>
  <si>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</si>
  <si>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</si>
  <si>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</si>
  <si>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</si>
  <si>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</si>
  <si>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</si>
  <si>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</si>
  <si>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</si>
  <si>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</si>
  <si>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</si>
  <si>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</si>
  <si>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</si>
  <si>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</si>
  <si>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</si>
  <si>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</si>
  <si>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</si>
  <si>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</si>
  <si>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</si>
  <si>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</si>
  <si>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</si>
  <si>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</si>
  <si>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</si>
  <si>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</si>
  <si>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</si>
  <si>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</si>
  <si>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</si>
  <si>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</si>
  <si>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</si>
  <si>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</si>
  <si>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</si>
  <si>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</si>
  <si>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</si>
  <si>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</si>
  <si>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</si>
  <si>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</si>
  <si>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</si>
  <si>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</si>
  <si>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</si>
  <si>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</si>
  <si>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</si>
  <si>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</si>
  <si>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</si>
  <si>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</si>
  <si>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</si>
  <si>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</si>
  <si>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</si>
  <si>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</si>
  <si>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</si>
  <si>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</si>
  <si>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</si>
  <si>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</si>
  <si>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</si>
  <si>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</si>
  <si>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</si>
  <si>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</si>
  <si>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</si>
  <si>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</si>
  <si>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</si>
  <si>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</si>
  <si>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</si>
  <si>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</si>
  <si>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</si>
  <si>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</si>
  <si>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</si>
  <si>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</si>
  <si>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</si>
  <si>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</si>
  <si>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</si>
  <si>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</si>
  <si>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</si>
  <si>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</si>
  <si>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</si>
  <si>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</si>
  <si>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</si>
  <si>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</si>
  <si>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</si>
  <si>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</si>
  <si>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</si>
  <si>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</si>
  <si>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</si>
  <si>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</si>
  <si>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</si>
  <si>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</si>
  <si>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</si>
  <si>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</si>
  <si>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</si>
  <si>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</si>
  <si>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</si>
  <si>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</si>
  <si>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</si>
  <si>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</si>
  <si>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</si>
  <si>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</si>
  <si>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</si>
  <si>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</si>
  <si>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</si>
  <si>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</si>
  <si>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</si>
  <si>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</si>
  <si>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</si>
  <si>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</si>
  <si>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</si>
  <si>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</si>
  <si>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</si>
  <si>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</si>
  <si>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</si>
  <si>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</si>
  <si>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</si>
  <si>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</si>
  <si>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</si>
  <si>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</si>
  <si>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</si>
  <si>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</si>
  <si>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</si>
  <si>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</si>
  <si>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</si>
  <si>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</si>
  <si>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</si>
  <si>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</si>
  <si>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</si>
  <si>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</si>
  <si>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</si>
  <si>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</si>
  <si>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</si>
  <si>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</si>
  <si>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</si>
  <si>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</si>
  <si>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</si>
  <si>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</si>
  <si>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</si>
  <si>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</si>
  <si>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</si>
  <si>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</si>
  <si>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</si>
  <si>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</si>
  <si>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</si>
  <si>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</si>
  <si>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</si>
  <si>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</si>
  <si>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</si>
  <si>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</si>
  <si>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</si>
  <si>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</si>
  <si>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</si>
  <si>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</si>
  <si>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</si>
  <si>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</si>
  <si>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</si>
  <si>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</si>
  <si>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</si>
  <si>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</si>
  <si>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</si>
  <si>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</si>
  <si>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</si>
  <si>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</si>
  <si>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</si>
  <si>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</si>
  <si>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</si>
  <si>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</si>
  <si>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</si>
  <si>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</si>
  <si>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</si>
  <si>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</si>
  <si>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</si>
  <si>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</si>
  <si>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</si>
  <si>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</si>
  <si>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</si>
  <si>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</si>
  <si>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</si>
  <si>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</si>
  <si>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</si>
  <si>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</si>
  <si>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</si>
  <si>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</si>
  <si>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</si>
  <si>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</si>
  <si>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</si>
  <si>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</si>
  <si>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</si>
  <si>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</si>
  <si>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</si>
  <si>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</si>
  <si>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</si>
  <si>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</si>
  <si>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</si>
  <si>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</si>
  <si>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</si>
  <si>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</si>
  <si>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</si>
  <si>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</si>
  <si>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</si>
  <si>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</si>
  <si>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</si>
  <si>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</si>
  <si>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</si>
  <si>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</si>
  <si>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</si>
  <si>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</si>
  <si>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</si>
  <si>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</si>
  <si>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</si>
  <si>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</si>
  <si>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</si>
  <si>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</si>
  <si>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</si>
  <si>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</si>
  <si>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</si>
  <si>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</si>
  <si>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</si>
  <si>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</si>
  <si>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</si>
  <si>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</si>
  <si>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</si>
  <si>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</si>
  <si>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</si>
  <si>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</si>
  <si>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</si>
  <si>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</si>
  <si>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</si>
  <si>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</si>
  <si>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</si>
  <si>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</si>
  <si>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</si>
  <si>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</si>
  <si>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</si>
  <si>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</si>
  <si>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</si>
  <si>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</si>
  <si>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</si>
  <si>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</si>
  <si>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</si>
  <si>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</si>
  <si>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</si>
  <si>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</si>
  <si>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</si>
  <si>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</si>
  <si>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</si>
  <si>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</si>
  <si>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</si>
  <si>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</si>
  <si>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</si>
  <si>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</si>
  <si>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</si>
  <si>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</si>
  <si>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</si>
  <si>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</si>
  <si>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</si>
  <si>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</si>
  <si>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</si>
  <si>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</si>
  <si>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</si>
  <si>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</si>
  <si>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</si>
  <si>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</si>
  <si>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</si>
  <si>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</si>
  <si>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</si>
  <si>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</si>
  <si>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</si>
  <si>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</si>
  <si>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</si>
  <si>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</si>
  <si>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</si>
  <si>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</si>
  <si>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</si>
  <si>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</si>
  <si>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</si>
  <si>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</si>
  <si>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</si>
  <si>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</si>
  <si>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</si>
  <si>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</si>
  <si>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</si>
  <si>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</si>
  <si>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</si>
  <si>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</si>
  <si>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</si>
  <si>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</si>
  <si>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</si>
  <si>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</si>
  <si>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</si>
  <si>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</si>
  <si>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</si>
  <si>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</si>
  <si>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</si>
  <si>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</si>
  <si>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</si>
  <si>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</si>
  <si>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</si>
  <si>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</si>
  <si>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</si>
  <si>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</si>
  <si>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</si>
  <si>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</si>
  <si>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</si>
  <si>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</si>
  <si>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</si>
  <si>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</si>
  <si>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</si>
  <si>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</si>
  <si>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</si>
  <si>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</si>
  <si>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</si>
  <si>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</si>
  <si>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</si>
  <si>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</si>
  <si>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</si>
  <si>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</si>
  <si>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</si>
  <si>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</si>
  <si>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</si>
  <si>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</si>
  <si>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</si>
  <si>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</si>
  <si>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</si>
  <si>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</si>
  <si>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</si>
  <si>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</si>
  <si>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</si>
  <si>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</si>
  <si>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</si>
  <si>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</si>
  <si>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</si>
  <si>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</si>
  <si>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</si>
  <si>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</si>
  <si>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</si>
  <si>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</si>
  <si>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</si>
  <si>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</si>
  <si>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</si>
  <si>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</si>
  <si>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</si>
  <si>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</si>
  <si>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</si>
  <si>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</si>
  <si>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</si>
  <si>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</si>
  <si>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</si>
  <si>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</si>
  <si>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</si>
  <si>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</si>
  <si>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</si>
  <si>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</si>
  <si>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</si>
  <si>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</si>
  <si>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</si>
  <si>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</si>
  <si>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</si>
  <si>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</si>
  <si>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</si>
  <si>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</si>
  <si>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</si>
  <si>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</si>
  <si>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</si>
  <si>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</si>
  <si>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</si>
  <si>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</si>
  <si>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</si>
  <si>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</si>
  <si>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</si>
  <si>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</si>
  <si>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</si>
  <si>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</si>
  <si>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</si>
  <si>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</si>
  <si>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</si>
  <si>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</si>
  <si>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</si>
  <si>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</si>
  <si>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</si>
  <si>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</si>
  <si>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</si>
  <si>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</si>
  <si>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</si>
  <si>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</si>
  <si>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</si>
  <si>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</si>
  <si>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</si>
  <si>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</si>
  <si>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</si>
  <si>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</si>
  <si>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</si>
  <si>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</si>
  <si>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</si>
  <si>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</si>
  <si>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</si>
  <si>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</si>
  <si>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</si>
  <si>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</si>
  <si>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</si>
  <si>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</si>
  <si>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</si>
  <si>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</si>
  <si>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</si>
  <si>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</si>
  <si>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</si>
  <si>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</si>
  <si>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</si>
  <si>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</si>
  <si>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</si>
  <si>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</si>
  <si>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</si>
  <si>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</si>
  <si>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</si>
  <si>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</si>
  <si>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</si>
  <si>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</si>
  <si>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</si>
  <si>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</si>
  <si>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</si>
  <si>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</si>
  <si>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</si>
  <si>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</si>
  <si>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</si>
  <si>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</si>
  <si>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</si>
  <si>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</si>
  <si>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</si>
  <si>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</si>
  <si>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</si>
  <si>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</si>
  <si>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</si>
  <si>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</si>
  <si>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</si>
  <si>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</si>
  <si>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</si>
  <si>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</si>
  <si>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</si>
  <si>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</si>
  <si>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</si>
  <si>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</si>
  <si>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</si>
  <si>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</si>
  <si>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</si>
  <si>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</si>
  <si>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</si>
  <si>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</si>
  <si>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</si>
  <si>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</si>
  <si>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</si>
  <si>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</si>
  <si>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</si>
  <si>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</si>
  <si>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</si>
  <si>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</si>
  <si>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</si>
  <si>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</si>
  <si>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</si>
  <si>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</si>
  <si>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</si>
  <si>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</si>
  <si>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</si>
  <si>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</si>
  <si>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</si>
  <si>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</si>
  <si>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</si>
  <si>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</si>
  <si>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</si>
  <si>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</si>
  <si>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</si>
  <si>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</si>
  <si>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</si>
  <si>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</si>
  <si>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</si>
  <si>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</si>
  <si>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</si>
  <si>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</si>
  <si>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</si>
  <si>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</si>
  <si>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</si>
  <si>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</si>
  <si>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</si>
  <si>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</si>
  <si>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</si>
  <si>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</si>
  <si>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</si>
  <si>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</si>
  <si>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</si>
  <si>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</si>
  <si>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</si>
  <si>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</si>
  <si>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</si>
  <si>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</si>
  <si>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</si>
  <si>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</si>
  <si>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</si>
  <si>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</si>
  <si>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</si>
  <si>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</si>
  <si>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</si>
  <si>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</si>
  <si>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</si>
  <si>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</si>
  <si>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</si>
  <si>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</si>
  <si>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</si>
  <si>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</si>
  <si>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</si>
  <si>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</si>
  <si>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</si>
  <si>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</si>
  <si>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</si>
  <si>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</si>
  <si>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</si>
  <si>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</si>
  <si>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</si>
  <si>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</si>
  <si>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</si>
  <si>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</si>
  <si>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</si>
  <si>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</si>
  <si>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</si>
  <si>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</si>
  <si>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</si>
  <si>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</si>
  <si>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</si>
  <si>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</si>
  <si>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</si>
  <si>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</si>
  <si>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</si>
  <si>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</si>
  <si>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</si>
  <si>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</si>
  <si>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</si>
  <si>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</si>
  <si>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</si>
  <si>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</si>
  <si>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</si>
  <si>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</si>
  <si>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</si>
  <si>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</si>
  <si>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</si>
  <si>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</si>
  <si>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</si>
  <si>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</si>
  <si>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</si>
  <si>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</si>
  <si>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</si>
  <si>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</si>
  <si>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</si>
  <si>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</si>
  <si>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</si>
  <si>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</si>
  <si>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</si>
  <si>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</si>
  <si>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</si>
  <si>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</si>
  <si>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</si>
  <si>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</si>
  <si>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</si>
  <si>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</si>
  <si>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</si>
  <si>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</si>
  <si>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</si>
  <si>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</si>
  <si>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</si>
  <si>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</si>
  <si>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</si>
  <si>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</si>
  <si>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</si>
  <si>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</si>
  <si>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</si>
  <si>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</si>
  <si>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</si>
  <si>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</si>
  <si>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</si>
  <si>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</si>
  <si>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</si>
  <si>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</si>
  <si>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</si>
  <si>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</si>
  <si>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</si>
  <si>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</si>
  <si>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</si>
  <si>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</si>
  <si>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</si>
  <si>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</si>
  <si>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</si>
  <si>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</si>
  <si>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</si>
  <si>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</si>
  <si>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</si>
  <si>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</si>
  <si>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</si>
  <si>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</si>
  <si>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</si>
  <si>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</si>
  <si>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</si>
  <si>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</si>
  <si>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</si>
  <si>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</si>
  <si>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</si>
  <si>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</si>
  <si>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</si>
  <si>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</si>
  <si>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</si>
  <si>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</si>
  <si>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</si>
  <si>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</si>
  <si>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</si>
  <si>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</si>
  <si>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</si>
  <si>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</si>
  <si>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</si>
  <si>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</si>
  <si>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</si>
  <si>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</si>
  <si>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</si>
  <si>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</si>
  <si>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</si>
  <si>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</si>
  <si>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</si>
  <si>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</si>
  <si>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</si>
  <si>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</si>
  <si>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</si>
  <si>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</si>
  <si>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</si>
  <si>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</si>
  <si>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</si>
  <si>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</si>
  <si>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</si>
  <si>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</si>
  <si>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</si>
  <si>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</si>
  <si>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</si>
  <si>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</si>
  <si>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</si>
  <si>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</si>
  <si>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</si>
  <si>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</si>
  <si>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</si>
  <si>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</si>
  <si>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</si>
  <si>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</si>
  <si>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</si>
  <si>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</si>
  <si>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</si>
  <si>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</si>
  <si>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</si>
  <si>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</si>
  <si>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</si>
  <si>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</si>
  <si>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</si>
  <si>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</si>
  <si>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</si>
  <si>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</si>
  <si>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</si>
  <si>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</si>
  <si>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</si>
  <si>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</si>
  <si>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</si>
  <si>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</si>
  <si>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</si>
  <si>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</si>
  <si>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</si>
  <si>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</si>
  <si>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</si>
  <si>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</si>
  <si>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</si>
  <si>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</si>
  <si>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</si>
  <si>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</si>
  <si>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</si>
  <si>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</si>
  <si>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</si>
  <si>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</si>
  <si>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</si>
  <si>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</si>
  <si>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</si>
  <si>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</si>
  <si>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</si>
  <si>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</si>
  <si>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</si>
  <si>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</si>
  <si>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</si>
  <si>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</si>
  <si>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</si>
  <si>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</si>
  <si>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</si>
  <si>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</si>
  <si>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</si>
  <si>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</si>
  <si>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</si>
  <si>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</si>
  <si>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</si>
  <si>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</si>
  <si>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</si>
  <si>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</si>
  <si>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</si>
  <si>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</si>
  <si>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</si>
  <si>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</si>
  <si>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</si>
  <si>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</si>
  <si>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</si>
  <si>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</si>
  <si>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</si>
  <si>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</si>
  <si>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</si>
  <si>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</si>
  <si>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</si>
  <si>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</si>
  <si>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</si>
  <si>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</si>
  <si>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</si>
  <si>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</si>
  <si>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</si>
  <si>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</si>
  <si>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</si>
  <si>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</si>
  <si>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</si>
  <si>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</si>
  <si>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</si>
  <si>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</si>
  <si>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</si>
  <si>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</si>
  <si>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</si>
  <si>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</si>
  <si>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</si>
  <si>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</si>
  <si>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</si>
  <si>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</si>
  <si>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</si>
  <si>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</si>
  <si>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</si>
  <si>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</si>
  <si>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</si>
  <si>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</si>
  <si>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</si>
  <si>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</si>
  <si>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</si>
  <si>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</si>
  <si>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</si>
  <si>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</si>
  <si>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</si>
  <si>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</si>
  <si>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</si>
  <si>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</si>
  <si>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</si>
  <si>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</si>
  <si>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</si>
  <si>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</si>
  <si>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</si>
  <si>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</si>
  <si>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</si>
  <si>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</si>
  <si>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</si>
  <si>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</si>
  <si>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</si>
  <si>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</si>
  <si>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</si>
  <si>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</si>
  <si>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</si>
  <si>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</si>
  <si>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</si>
  <si>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</si>
  <si>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</si>
  <si>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</si>
  <si>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</si>
  <si>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</si>
  <si>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</si>
  <si>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</si>
  <si>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</si>
  <si>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</si>
  <si>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</si>
  <si>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</si>
  <si>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</si>
  <si>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</si>
  <si>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</si>
  <si>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</si>
  <si>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</si>
  <si>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</si>
  <si>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</si>
  <si>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</si>
  <si>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</si>
  <si>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</si>
  <si>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</si>
  <si>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</si>
  <si>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</si>
  <si>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</si>
  <si>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</si>
  <si>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</si>
  <si>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</si>
  <si>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</si>
  <si>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</si>
  <si>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</si>
  <si>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</si>
  <si>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</si>
  <si>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</si>
  <si>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</si>
  <si>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</si>
  <si>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</si>
  <si>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</si>
  <si>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</si>
  <si>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</si>
  <si>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</si>
  <si>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</si>
  <si>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</si>
  <si>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</si>
  <si>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</si>
  <si>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</si>
  <si>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</si>
  <si>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</si>
  <si>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</si>
  <si>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</si>
  <si>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</si>
  <si>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</si>
  <si>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</si>
  <si>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</si>
  <si>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</si>
  <si>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</si>
  <si>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</si>
  <si>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</si>
  <si>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</si>
  <si>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</si>
  <si>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</si>
  <si>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</si>
  <si>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</si>
  <si>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</si>
  <si>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</si>
  <si>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</si>
  <si>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</si>
  <si>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</si>
  <si>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</si>
  <si>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</si>
  <si>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</si>
  <si>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</si>
  <si>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</si>
  <si>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</si>
  <si>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</si>
  <si>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</si>
  <si>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</si>
  <si>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</si>
  <si>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</si>
  <si>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</si>
  <si>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</si>
  <si>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</si>
  <si>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</si>
  <si>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</si>
  <si>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</si>
  <si>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</si>
  <si>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</si>
  <si>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</si>
  <si>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</si>
  <si>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</si>
  <si>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</si>
  <si>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</si>
  <si>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</si>
  <si>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</si>
  <si>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</si>
  <si>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</si>
  <si>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</si>
  <si>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</si>
  <si>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</si>
  <si>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</si>
  <si>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</si>
  <si>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</si>
  <si>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</si>
  <si>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</si>
  <si>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</si>
  <si>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</si>
  <si>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</si>
  <si>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</si>
  <si>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</si>
  <si>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</si>
  <si>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</si>
  <si>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</si>
  <si>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</si>
  <si>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</si>
  <si>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</si>
  <si>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</si>
  <si>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</si>
  <si>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</si>
  <si>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</si>
  <si>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</si>
  <si>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</si>
  <si>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</si>
  <si>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</si>
  <si>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</si>
  <si>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</si>
  <si>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</si>
  <si>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</si>
  <si>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</si>
  <si>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</si>
  <si>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</si>
  <si>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</si>
  <si>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</si>
  <si>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</si>
  <si>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</si>
  <si>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</si>
  <si>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</si>
  <si>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</si>
  <si>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</si>
  <si>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</si>
  <si>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</si>
  <si>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</si>
  <si>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</si>
  <si>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</si>
  <si>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</si>
  <si>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</si>
  <si>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</si>
  <si>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</si>
  <si>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</si>
  <si>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</si>
  <si>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</si>
  <si>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</si>
  <si>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</si>
  <si>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</si>
  <si>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</si>
  <si>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</si>
  <si>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</si>
  <si>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</si>
  <si>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</si>
  <si>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</si>
  <si>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</si>
  <si>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</si>
  <si>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</si>
  <si>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</si>
  <si>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</si>
  <si>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</si>
  <si>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</si>
  <si>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</si>
  <si>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</si>
  <si>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</si>
  <si>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</si>
  <si>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</si>
  <si>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</si>
  <si>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</si>
  <si>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</si>
  <si>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</si>
  <si>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</si>
  <si>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</si>
  <si>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</si>
  <si>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</si>
  <si>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</si>
  <si>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</si>
  <si>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</si>
  <si>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</si>
  <si>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</si>
  <si>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</si>
  <si>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</si>
  <si>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</si>
  <si>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</si>
  <si>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</si>
  <si>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</si>
  <si>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</si>
  <si>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</si>
  <si>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</si>
  <si>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</si>
  <si>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</si>
  <si>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</si>
  <si>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</si>
  <si>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</si>
  <si>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</si>
  <si>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</si>
  <si>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</si>
  <si>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</si>
  <si>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</si>
  <si>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</si>
  <si>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</si>
  <si>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</si>
  <si>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</si>
  <si>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</si>
  <si>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</si>
  <si>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</si>
  <si>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</si>
  <si>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</si>
  <si>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</si>
  <si>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</si>
  <si>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</si>
  <si>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</si>
  <si>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</si>
  <si>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</si>
  <si>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</si>
  <si>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</si>
  <si>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</si>
  <si>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</si>
  <si>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</si>
  <si>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</si>
  <si>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</si>
  <si>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</si>
  <si>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</si>
  <si>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</si>
  <si>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</si>
  <si>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</si>
  <si>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</si>
  <si>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</si>
  <si>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</si>
  <si>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</si>
  <si>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</si>
  <si>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</si>
  <si>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</si>
  <si>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</si>
  <si>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</si>
  <si>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</si>
  <si>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</si>
  <si>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</si>
  <si>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</si>
  <si>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</si>
  <si>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</si>
  <si>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</si>
  <si>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</si>
  <si>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</si>
  <si>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</si>
  <si>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</si>
  <si>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</si>
  <si>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</si>
  <si>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</si>
  <si>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</si>
  <si>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</si>
  <si>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</si>
  <si>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</si>
  <si>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</si>
  <si>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</si>
  <si>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</si>
  <si>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</si>
  <si>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</si>
  <si>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</si>
  <si>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</si>
  <si>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</si>
  <si>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</si>
  <si>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</si>
  <si>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</si>
  <si>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</si>
  <si>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</si>
  <si>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</si>
  <si>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</si>
  <si>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</si>
  <si>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</si>
  <si>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</si>
  <si>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</si>
  <si>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</si>
  <si>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</si>
  <si>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</si>
  <si>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</si>
  <si>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</si>
  <si>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</si>
  <si>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</si>
  <si>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</si>
  <si>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</si>
  <si>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</si>
  <si>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</si>
  <si>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</si>
  <si>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</si>
  <si>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</si>
  <si>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</si>
  <si>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</si>
  <si>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</si>
  <si>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</si>
  <si>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</si>
  <si>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</si>
  <si>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</si>
  <si>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</si>
  <si>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</si>
  <si>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</si>
  <si>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</si>
  <si>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</si>
  <si>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</si>
  <si>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</si>
  <si>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</si>
  <si>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</si>
  <si>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</si>
  <si>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</si>
  <si>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</si>
  <si>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</si>
  <si>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</si>
  <si>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</si>
  <si>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</si>
  <si>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</si>
  <si>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</si>
  <si>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</si>
  <si>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</si>
  <si>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</si>
  <si>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</si>
  <si>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</si>
  <si>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</si>
  <si>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</si>
  <si>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</si>
  <si>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</si>
  <si>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</si>
  <si>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</si>
  <si>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</si>
  <si>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</si>
  <si>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</si>
  <si>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</si>
  <si>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</si>
  <si>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</si>
  <si>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</si>
  <si>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</si>
  <si>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</si>
  <si>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</si>
  <si>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</si>
  <si>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</si>
  <si>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</si>
  <si>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</si>
  <si>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</si>
  <si>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</si>
  <si>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</si>
  <si>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</si>
  <si>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</si>
  <si>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</si>
  <si>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</si>
  <si>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</si>
  <si>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</si>
  <si>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</si>
  <si>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</si>
  <si>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</si>
  <si>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</si>
  <si>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</si>
  <si>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</si>
  <si>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</si>
  <si>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</si>
  <si>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</si>
  <si>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</si>
  <si>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</si>
  <si>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</si>
  <si>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</si>
  <si>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</si>
  <si>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</si>
  <si>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</si>
  <si>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</si>
  <si>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</si>
  <si>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</si>
  <si>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</si>
  <si>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</si>
  <si>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</si>
  <si>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</si>
  <si>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</si>
  <si>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</si>
  <si>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</si>
  <si>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</si>
  <si>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</si>
  <si>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</si>
  <si>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</si>
  <si>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</si>
  <si>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</si>
  <si>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</si>
  <si>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</si>
  <si>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</si>
  <si>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</si>
  <si>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</si>
  <si>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</si>
  <si>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</si>
  <si>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</si>
  <si>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</si>
  <si>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</si>
  <si>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</si>
  <si>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</si>
  <si>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</si>
  <si>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</si>
  <si>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</si>
  <si>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</si>
  <si>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</si>
  <si>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</si>
  <si>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</si>
  <si>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</si>
  <si>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</si>
  <si>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</si>
  <si>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</si>
  <si>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</si>
  <si>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</si>
  <si>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</si>
  <si>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</si>
  <si>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</si>
  <si>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</si>
  <si>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</si>
  <si>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</si>
  <si>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</si>
  <si>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</si>
  <si>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</si>
  <si>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</si>
  <si>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</si>
  <si>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</si>
  <si>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</si>
  <si>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</si>
  <si>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</si>
  <si>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</si>
  <si>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</si>
  <si>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</si>
  <si>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</si>
  <si>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</si>
  <si>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</si>
  <si>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</si>
  <si>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</si>
  <si>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</si>
  <si>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</si>
  <si>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</si>
  <si>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</si>
  <si>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</si>
  <si>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</si>
  <si>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</si>
  <si>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</si>
  <si>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</si>
  <si>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</si>
  <si>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</si>
  <si>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</si>
  <si>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</si>
  <si>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</si>
  <si>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</si>
  <si>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</si>
  <si>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</si>
  <si>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</si>
  <si>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</si>
  <si>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</si>
  <si>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</si>
  <si>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</si>
  <si>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</si>
  <si>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</si>
  <si>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</si>
  <si>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</si>
  <si>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</si>
  <si>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</si>
  <si>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</si>
  <si>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</si>
  <si>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</si>
  <si>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</si>
  <si>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</si>
  <si>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</si>
  <si>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</si>
  <si>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</si>
  <si>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</si>
  <si>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</si>
  <si>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</si>
  <si>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</si>
  <si>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</si>
  <si>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</si>
  <si>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</si>
  <si>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</si>
  <si>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</si>
  <si>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</si>
  <si>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</si>
  <si>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</si>
  <si>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</si>
  <si>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</si>
  <si>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</si>
  <si>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</si>
  <si>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</si>
  <si>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</si>
  <si>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</si>
  <si>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</si>
  <si>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</si>
  <si>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</si>
  <si>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</si>
  <si>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</si>
  <si>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</si>
  <si>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</si>
  <si>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</si>
  <si>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</si>
  <si>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</si>
  <si>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</si>
  <si>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</si>
  <si>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</si>
  <si>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</si>
  <si>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</si>
  <si>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</si>
  <si>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</si>
  <si>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</si>
  <si>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</si>
  <si>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</si>
  <si>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</si>
  <si>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</si>
  <si>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</si>
  <si>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</si>
  <si>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</si>
  <si>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</si>
  <si>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</si>
  <si>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</si>
  <si>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</si>
  <si>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</si>
  <si>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</si>
  <si>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</si>
  <si>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</si>
  <si>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</si>
  <si>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</si>
  <si>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</si>
  <si>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</si>
  <si>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</si>
  <si>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</si>
  <si>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</si>
  <si>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</si>
  <si>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</si>
  <si>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</si>
  <si>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</si>
  <si>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</si>
  <si>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</si>
  <si>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</si>
  <si>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</si>
  <si>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</si>
  <si>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</si>
  <si>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</si>
  <si>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</si>
  <si>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</si>
  <si>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</si>
  <si>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</si>
  <si>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</si>
  <si>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</si>
  <si>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</si>
  <si>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</si>
  <si>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</si>
  <si>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</si>
  <si>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</si>
  <si>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</si>
  <si>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</si>
  <si>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</si>
  <si>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</si>
  <si>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</si>
  <si>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</si>
  <si>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</si>
  <si>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</si>
  <si>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</si>
  <si>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</si>
  <si>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</si>
  <si>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</si>
  <si>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</si>
  <si>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</si>
  <si>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</si>
  <si>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</si>
  <si>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</si>
  <si>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</si>
  <si>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</si>
  <si>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</si>
  <si>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</si>
  <si>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</si>
  <si>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</si>
  <si>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</si>
  <si>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</si>
  <si>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</si>
  <si>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</si>
  <si>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</si>
  <si>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</si>
  <si>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</si>
  <si>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</si>
  <si>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</si>
  <si>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</si>
  <si>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</si>
  <si>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</si>
  <si>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</si>
  <si>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</si>
  <si>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</si>
  <si>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</si>
  <si>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</si>
  <si>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</si>
  <si>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</si>
  <si>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</si>
  <si>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</si>
  <si>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</si>
  <si>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</si>
  <si>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</si>
  <si>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</si>
  <si>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</si>
  <si>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</si>
  <si>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</si>
  <si>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</si>
  <si>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</si>
  <si>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</si>
  <si>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</si>
  <si>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</si>
  <si>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</si>
  <si>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</si>
  <si>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</si>
  <si>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</si>
  <si>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</si>
  <si>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</si>
  <si>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</si>
  <si>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</si>
  <si>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</si>
  <si>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</si>
  <si>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</si>
  <si>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</si>
  <si>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</si>
  <si>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</si>
  <si>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</si>
  <si>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</si>
  <si>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</si>
  <si>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</si>
  <si>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</si>
  <si>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</si>
  <si>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</si>
  <si>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</si>
  <si>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</si>
  <si>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</si>
  <si>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</si>
  <si>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</si>
  <si>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</si>
  <si>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</si>
  <si>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</si>
  <si>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</si>
  <si>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</si>
  <si>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</si>
  <si>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</si>
  <si>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</si>
  <si>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</si>
  <si>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</si>
  <si>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</si>
  <si>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</si>
  <si>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</si>
  <si>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</si>
  <si>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</si>
  <si>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</si>
  <si>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</si>
  <si>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</si>
  <si>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</si>
  <si>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</si>
  <si>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</si>
  <si>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</si>
  <si>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</si>
  <si>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</si>
  <si>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</si>
  <si>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</si>
  <si>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</si>
  <si>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</si>
  <si>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</si>
  <si>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</si>
  <si>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</si>
  <si>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</si>
  <si>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</si>
  <si>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</si>
  <si>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</si>
  <si>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</si>
  <si>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</si>
  <si>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</si>
  <si>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</si>
  <si>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</si>
  <si>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</si>
  <si>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</si>
  <si>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</si>
  <si>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</si>
  <si>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</si>
  <si>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</si>
  <si>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</si>
  <si>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</si>
  <si>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</si>
  <si>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</si>
  <si>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</si>
  <si>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</si>
  <si>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</si>
  <si>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</si>
  <si>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</si>
  <si>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</si>
  <si>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</si>
  <si>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</si>
  <si>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</si>
  <si>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</si>
  <si>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</si>
  <si>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</si>
  <si>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</si>
  <si>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</si>
  <si>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</si>
  <si>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</si>
  <si>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</si>
  <si>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</si>
  <si>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</si>
  <si>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</si>
  <si>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</si>
  <si>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</si>
  <si>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</si>
  <si>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</si>
  <si>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</si>
  <si>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</si>
  <si>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</si>
  <si>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</si>
  <si>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</si>
  <si>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</si>
  <si>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</si>
  <si>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</si>
  <si>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</si>
  <si>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</si>
  <si>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</si>
  <si>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</si>
  <si>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</si>
  <si>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</si>
  <si>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</si>
  <si>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</si>
  <si>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</si>
  <si>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</si>
  <si>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</si>
  <si>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</si>
  <si>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</si>
  <si>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</si>
  <si>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</si>
  <si>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</si>
  <si>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</si>
  <si>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</si>
  <si>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</si>
  <si>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</si>
  <si>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</si>
  <si>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</si>
  <si>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</si>
  <si>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</si>
  <si>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</si>
  <si>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</si>
  <si>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</si>
  <si>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</si>
  <si>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</si>
  <si>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</si>
  <si>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</si>
  <si>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</si>
  <si>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</si>
  <si>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</si>
  <si>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</si>
  <si>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</si>
  <si>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</si>
  <si>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</si>
  <si>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</si>
  <si>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</si>
  <si>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</si>
  <si>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</si>
  <si>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</si>
  <si>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</si>
  <si>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</si>
  <si>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</si>
  <si>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</si>
  <si>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</si>
  <si>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</si>
  <si>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</si>
  <si>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</si>
  <si>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</si>
  <si>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</si>
  <si>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</si>
  <si>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</si>
  <si>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</si>
  <si>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</si>
  <si>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</si>
  <si>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</si>
  <si>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</si>
  <si>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</si>
  <si>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</si>
  <si>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</si>
  <si>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</si>
  <si>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</si>
  <si>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</si>
  <si>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</si>
  <si>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</si>
  <si>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</si>
  <si>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</si>
  <si>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</si>
  <si>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</si>
  <si>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</si>
  <si>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</si>
  <si>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</si>
  <si>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</si>
  <si>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</si>
  <si>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</si>
  <si>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</si>
  <si>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</si>
  <si>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</si>
  <si>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</si>
  <si>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</si>
  <si>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</si>
  <si>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</si>
  <si>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</si>
  <si>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</si>
  <si>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</si>
  <si>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</si>
  <si>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</si>
  <si>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</si>
  <si>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</si>
  <si>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</si>
  <si>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</si>
  <si>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</si>
  <si>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</si>
  <si>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</si>
  <si>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</si>
  <si>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</si>
  <si>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</si>
  <si>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</si>
  <si>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</si>
  <si>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</si>
  <si>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</si>
  <si>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</si>
  <si>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</si>
  <si>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</si>
  <si>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</si>
  <si>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</si>
  <si>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</si>
  <si>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</si>
  <si>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</si>
  <si>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</si>
  <si>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</si>
  <si>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</si>
  <si>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</si>
  <si>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</si>
  <si>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</si>
  <si>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</si>
  <si>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</si>
  <si>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</si>
  <si>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</si>
  <si>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</si>
  <si>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</si>
  <si>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</si>
  <si>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</si>
  <si>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</si>
  <si>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</si>
  <si>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</si>
  <si>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</si>
  <si>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</si>
  <si>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</si>
  <si>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</si>
  <si>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</si>
  <si>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</si>
  <si>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</si>
  <si>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</si>
  <si>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</si>
  <si>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</si>
  <si>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</si>
  <si>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</si>
  <si>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</si>
  <si>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</si>
  <si>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</si>
  <si>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</si>
  <si>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</si>
  <si>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</si>
  <si>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</si>
  <si>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</si>
  <si>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</si>
  <si>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</si>
  <si>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</si>
  <si>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</si>
  <si>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</si>
  <si>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</si>
  <si>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</si>
  <si>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</si>
  <si>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</si>
  <si>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</si>
  <si>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</si>
  <si>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</si>
  <si>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</si>
  <si>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</si>
  <si>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</si>
  <si>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</si>
  <si>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</si>
  <si>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</si>
  <si>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</si>
  <si>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</si>
  <si>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</si>
  <si>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</si>
  <si>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</si>
  <si>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</si>
  <si>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</si>
  <si>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</si>
  <si>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</si>
  <si>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</si>
  <si>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</si>
  <si>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</si>
  <si>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</si>
  <si>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</si>
  <si>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</si>
  <si>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</si>
  <si>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</si>
  <si>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</si>
  <si>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</si>
  <si>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</si>
  <si>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</si>
  <si>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</si>
  <si>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</si>
  <si>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</si>
  <si>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</si>
  <si>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</si>
  <si>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</si>
  <si>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</si>
  <si>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</si>
  <si>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</si>
  <si>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</si>
  <si>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</si>
  <si>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</si>
  <si>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</si>
  <si>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</si>
  <si>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</si>
  <si>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</si>
  <si>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</si>
  <si>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</si>
  <si>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</si>
  <si>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</si>
  <si>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</si>
  <si>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</si>
  <si>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</si>
  <si>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</si>
  <si>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</si>
  <si>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</si>
  <si>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</si>
  <si>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</si>
  <si>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</si>
  <si>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</si>
  <si>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</si>
  <si>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</si>
  <si>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</si>
  <si>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</si>
  <si>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</si>
  <si>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</si>
  <si>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</si>
  <si>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</si>
  <si>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</si>
  <si>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</si>
  <si>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</si>
  <si>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</si>
  <si>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</si>
  <si>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</si>
  <si>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</si>
  <si>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</si>
  <si>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</si>
  <si>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</si>
  <si>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</si>
  <si>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</si>
  <si>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</si>
  <si>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</si>
  <si>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</si>
  <si>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</si>
  <si>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</si>
  <si>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</si>
  <si>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</si>
  <si>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</si>
  <si>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</si>
  <si>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</si>
  <si>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</si>
  <si>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</si>
  <si>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</si>
  <si>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</si>
  <si>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</si>
  <si>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</si>
  <si>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</si>
  <si>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</si>
  <si>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</si>
  <si>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</si>
  <si>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</si>
  <si>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</si>
  <si>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</si>
  <si>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</si>
  <si>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</si>
  <si>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</si>
  <si>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</si>
  <si>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</si>
  <si>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</si>
  <si>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</si>
  <si>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</si>
  <si>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</si>
  <si>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</si>
  <si>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</si>
  <si>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</si>
  <si>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</si>
  <si>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</si>
  <si>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</si>
  <si>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</si>
  <si>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</si>
  <si>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</si>
  <si>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</si>
  <si>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</si>
  <si>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</si>
  <si>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</si>
  <si>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</si>
  <si>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</si>
  <si>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</si>
  <si>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</si>
  <si>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</si>
  <si>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</si>
  <si>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</si>
  <si>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</si>
  <si>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</si>
  <si>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</si>
  <si>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</si>
  <si>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</si>
  <si>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</si>
  <si>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</si>
  <si>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</si>
  <si>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</si>
  <si>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</si>
  <si>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</si>
  <si>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</si>
  <si>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</si>
  <si>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</si>
  <si>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</si>
  <si>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</si>
  <si>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</si>
  <si>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</si>
  <si>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</si>
  <si>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</si>
  <si>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</si>
  <si>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</si>
  <si>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</si>
  <si>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</si>
  <si>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</si>
  <si>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</si>
  <si>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</si>
  <si>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</si>
  <si>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</si>
  <si>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</si>
  <si>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</si>
  <si>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</si>
  <si>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</si>
  <si>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</si>
  <si>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</si>
  <si>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</si>
  <si>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</si>
  <si>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</si>
  <si>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</si>
  <si>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</si>
  <si>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</si>
  <si>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</si>
  <si>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</si>
  <si>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</si>
  <si>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</si>
  <si>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</si>
  <si>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</si>
  <si>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</si>
  <si>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</si>
  <si>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</si>
  <si>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</si>
  <si>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</si>
  <si>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</si>
  <si>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</si>
  <si>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</si>
  <si>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</si>
  <si>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</si>
  <si>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</si>
  <si>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</si>
  <si>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</si>
  <si>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</si>
  <si>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</si>
  <si>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</si>
  <si>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</si>
  <si>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</si>
  <si>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</si>
  <si>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</si>
  <si>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</si>
  <si>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</si>
  <si>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</si>
  <si>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</si>
  <si>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</si>
  <si>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</si>
  <si>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</si>
  <si>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</si>
  <si>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</si>
  <si>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</si>
  <si>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</si>
  <si>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</si>
  <si>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</si>
  <si>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</si>
  <si>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</si>
  <si>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</si>
  <si>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</si>
  <si>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</si>
  <si>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</si>
  <si>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</si>
  <si>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</si>
  <si>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</si>
  <si>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</si>
  <si>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</si>
  <si>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</si>
  <si>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</si>
  <si>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</si>
  <si>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</si>
  <si>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</si>
  <si>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</si>
  <si>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</si>
  <si>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</si>
  <si>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</si>
  <si>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</si>
  <si>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</si>
  <si>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</si>
  <si>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</si>
  <si>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</si>
  <si>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</si>
  <si>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</si>
  <si>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</si>
  <si>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</si>
  <si>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</si>
  <si>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</si>
  <si>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</si>
  <si>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</si>
  <si>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</si>
  <si>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</si>
  <si>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</si>
  <si>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</si>
  <si>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</si>
  <si>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</si>
  <si>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</si>
  <si>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</si>
  <si>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</si>
  <si>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</si>
  <si>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</si>
  <si>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</si>
  <si>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</si>
  <si>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</si>
  <si>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</si>
  <si>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</si>
  <si>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</si>
  <si>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</si>
  <si>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</si>
  <si>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</si>
  <si>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</si>
  <si>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</si>
  <si>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</si>
  <si>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</si>
  <si>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</si>
  <si>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</si>
  <si>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</si>
  <si>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</si>
  <si>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</si>
  <si>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</si>
  <si>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</si>
  <si>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</si>
  <si>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</si>
  <si>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</si>
  <si>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</si>
  <si>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</si>
  <si>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</si>
  <si>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</si>
  <si>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</si>
  <si>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</si>
  <si>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</si>
  <si>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</si>
  <si>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</si>
  <si>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</si>
  <si>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</si>
  <si>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</si>
  <si>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</si>
  <si>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</si>
  <si>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</si>
  <si>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</si>
  <si>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</si>
  <si>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</si>
  <si>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</si>
  <si>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</si>
  <si>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</si>
  <si>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</si>
  <si>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</si>
  <si>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</si>
  <si>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</si>
  <si>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</si>
  <si>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</si>
  <si>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</si>
  <si>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</si>
  <si>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</si>
  <si>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</si>
  <si>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</si>
  <si>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</si>
  <si>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</si>
  <si>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</si>
  <si>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</si>
  <si>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</si>
  <si>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</si>
  <si>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</si>
  <si>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</si>
  <si>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</si>
  <si>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</si>
  <si>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</si>
  <si>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</si>
  <si>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</si>
  <si>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</si>
  <si>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</si>
  <si>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</si>
  <si>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</si>
  <si>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</si>
  <si>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</si>
  <si>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</si>
  <si>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</si>
  <si>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</si>
  <si>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</si>
  <si>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</si>
  <si>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</si>
  <si>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</si>
  <si>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</si>
  <si>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</si>
  <si>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</si>
  <si>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</si>
  <si>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</si>
  <si>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</si>
  <si>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</si>
  <si>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</si>
  <si>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</si>
  <si>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</si>
  <si>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</si>
  <si>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</si>
  <si>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</si>
  <si>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</si>
  <si>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</si>
  <si>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</si>
  <si>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</si>
  <si>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</si>
  <si>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</si>
  <si>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</si>
  <si>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</si>
  <si>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</si>
  <si>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</si>
  <si>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</si>
  <si>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</si>
  <si>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</si>
  <si>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</si>
  <si>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</si>
  <si>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</si>
  <si>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</si>
  <si>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</si>
  <si>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</si>
  <si>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</si>
  <si>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</si>
  <si>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</si>
  <si>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</si>
  <si>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</si>
  <si>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</si>
  <si>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</si>
  <si>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</si>
  <si>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</si>
  <si>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</si>
  <si>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</si>
  <si>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</si>
  <si>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</si>
  <si>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</si>
  <si>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</si>
  <si>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</si>
  <si>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</si>
  <si>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</si>
  <si>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</si>
  <si>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</si>
  <si>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</si>
  <si>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</si>
  <si>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</si>
  <si>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</si>
  <si>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</si>
  <si>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</si>
  <si>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</si>
  <si>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</si>
  <si>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</si>
  <si>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</si>
  <si>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</si>
  <si>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</si>
  <si>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</si>
  <si>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</si>
  <si>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</si>
  <si>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</si>
  <si>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</si>
  <si>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</si>
  <si>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</si>
  <si>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</si>
  <si>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</si>
  <si>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</si>
  <si>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</si>
  <si>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</si>
  <si>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</si>
  <si>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</si>
  <si>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</si>
  <si>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</si>
  <si>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</si>
  <si>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</si>
  <si>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</si>
  <si>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</si>
  <si>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</si>
  <si>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</si>
  <si>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</si>
  <si>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</si>
  <si>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</si>
  <si>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</si>
  <si>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</si>
  <si>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</si>
  <si>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</si>
  <si>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</si>
  <si>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</si>
  <si>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</si>
  <si>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</si>
  <si>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</si>
  <si>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</si>
  <si>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</si>
  <si>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</si>
  <si>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</si>
  <si>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</si>
  <si>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</si>
  <si>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</si>
  <si>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</si>
  <si>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</si>
  <si>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</si>
  <si>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</si>
  <si>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</si>
  <si>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</si>
  <si>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</si>
  <si>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</si>
  <si>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</si>
  <si>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</si>
  <si>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</si>
  <si>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</si>
  <si>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</si>
  <si>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</si>
  <si>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</si>
  <si>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</si>
  <si>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</si>
  <si>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</si>
  <si>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</si>
  <si>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</si>
  <si>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</si>
  <si>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</si>
  <si>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</si>
  <si>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</si>
  <si>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</si>
  <si>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</si>
  <si>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</si>
  <si>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</si>
  <si>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</si>
  <si>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</si>
  <si>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</si>
  <si>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</si>
  <si>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</si>
  <si>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</si>
  <si>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</si>
  <si>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</si>
  <si>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</si>
  <si>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</si>
  <si>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</si>
  <si>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</si>
  <si>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</si>
  <si>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</si>
  <si>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</si>
  <si>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</si>
  <si>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</si>
  <si>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</si>
  <si>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</si>
  <si>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</si>
  <si>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</si>
  <si>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</si>
  <si>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</si>
  <si>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</si>
  <si>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</si>
  <si>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</si>
  <si>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</si>
  <si>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</si>
  <si>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</si>
  <si>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</si>
  <si>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</si>
  <si>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</si>
  <si>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</si>
  <si>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</si>
  <si>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</si>
  <si>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</si>
  <si>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</si>
  <si>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</si>
  <si>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</si>
  <si>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</si>
  <si>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</si>
  <si>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</si>
  <si>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</si>
  <si>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</si>
  <si>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</si>
  <si>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</si>
  <si>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</si>
  <si>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</si>
  <si>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</si>
  <si>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</si>
  <si>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</si>
  <si>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</si>
  <si>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</si>
  <si>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</si>
  <si>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</si>
  <si>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</si>
  <si>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</si>
  <si>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</si>
  <si>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</si>
  <si>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</si>
  <si>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</si>
  <si>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</si>
  <si>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</si>
  <si>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</si>
  <si>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</si>
  <si>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</si>
  <si>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</si>
  <si>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</si>
  <si>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</si>
  <si>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</si>
  <si>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</si>
  <si>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</si>
  <si>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</si>
  <si>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</si>
  <si>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</si>
  <si>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</si>
  <si>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</si>
  <si>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</si>
  <si>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</si>
  <si>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</si>
  <si>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</si>
  <si>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</si>
  <si>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</si>
  <si>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</si>
  <si>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</si>
  <si>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</si>
  <si>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</si>
  <si>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</si>
  <si>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</si>
  <si>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</si>
  <si>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</si>
  <si>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</si>
  <si>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</si>
  <si>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</si>
  <si>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</si>
  <si>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</si>
  <si>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</si>
  <si>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</si>
  <si>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</si>
  <si>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</si>
  <si>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</si>
  <si>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</si>
  <si>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</si>
  <si>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</si>
  <si>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</si>
  <si>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</si>
  <si>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</si>
  <si>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</si>
  <si>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</si>
  <si>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</si>
  <si>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</si>
  <si>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</si>
  <si>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</si>
  <si>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</si>
  <si>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</si>
  <si>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</si>
  <si>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</si>
  <si>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</si>
  <si>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</si>
  <si>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</si>
  <si>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</si>
  <si>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</si>
  <si>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</si>
  <si>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</si>
  <si>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</si>
  <si>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</si>
  <si>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</si>
  <si>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</si>
  <si>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</si>
  <si>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</si>
  <si>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</si>
  <si>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</si>
  <si>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</si>
  <si>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</si>
  <si>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</si>
  <si>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</si>
  <si>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</si>
  <si>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</si>
  <si>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</si>
  <si>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</si>
  <si>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</si>
  <si>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</si>
  <si>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</si>
  <si>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</si>
  <si>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</si>
  <si>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</si>
  <si>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</si>
  <si>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</si>
  <si>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</si>
  <si>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</si>
  <si>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</si>
  <si>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</si>
  <si>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</si>
  <si>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</si>
  <si>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</si>
  <si>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</si>
  <si>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</si>
  <si>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</si>
  <si>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</si>
  <si>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</si>
  <si>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</si>
  <si>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</si>
  <si>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</si>
  <si>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</si>
  <si>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</si>
  <si>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</si>
  <si>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</si>
  <si>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</si>
  <si>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</si>
  <si>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</si>
  <si>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</si>
  <si>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</si>
  <si>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</si>
  <si>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</si>
  <si>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</si>
  <si>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</si>
  <si>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</si>
  <si>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</si>
  <si>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</si>
  <si>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</si>
  <si>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</si>
  <si>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</si>
  <si>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</si>
  <si>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</si>
  <si>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</si>
  <si>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</si>
  <si>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</si>
  <si>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</si>
  <si>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</si>
  <si>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</si>
  <si>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</si>
  <si>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</si>
  <si>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</si>
  <si>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</si>
  <si>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</si>
  <si>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</si>
  <si>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</si>
  <si>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</si>
  <si>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</si>
  <si>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</si>
  <si>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</si>
  <si>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</si>
  <si>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</si>
  <si>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</si>
  <si>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</si>
  <si>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</si>
  <si>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</si>
  <si>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</si>
  <si>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</si>
  <si>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</si>
  <si>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</si>
  <si>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</si>
  <si>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</si>
  <si>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</si>
  <si>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</si>
  <si>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</si>
  <si>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</si>
  <si>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</si>
  <si>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</si>
  <si>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</si>
  <si>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</si>
  <si>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</si>
  <si>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</si>
  <si>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</si>
  <si>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</si>
  <si>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</si>
  <si>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</si>
  <si>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</si>
  <si>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</si>
  <si>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</si>
  <si>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</si>
  <si>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</si>
  <si>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</si>
  <si>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</si>
  <si>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</si>
  <si>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</si>
  <si>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</si>
  <si>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</si>
  <si>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</si>
  <si>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</si>
  <si>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</si>
  <si>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</si>
  <si>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</si>
  <si>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</si>
  <si>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</si>
  <si>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</si>
  <si>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</si>
  <si>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</si>
  <si>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</si>
  <si>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</si>
  <si>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</si>
  <si>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</si>
  <si>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</si>
  <si>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</si>
  <si>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</si>
  <si>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</si>
  <si>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</si>
  <si>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</si>
  <si>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</si>
  <si>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</si>
  <si>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</si>
  <si>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</si>
  <si>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</si>
  <si>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</si>
  <si>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</si>
  <si>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</si>
  <si>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</si>
  <si>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</si>
  <si>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</si>
  <si>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</si>
  <si>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</si>
  <si>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</si>
  <si>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</si>
  <si>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</si>
  <si>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</si>
  <si>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</si>
  <si>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</si>
  <si>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</si>
  <si>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</si>
  <si>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</si>
  <si>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</si>
  <si>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</si>
  <si>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</si>
  <si>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</si>
  <si>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</si>
  <si>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</si>
  <si>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</si>
  <si>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</si>
  <si>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</si>
  <si>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</si>
  <si>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</si>
  <si>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</si>
  <si>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</si>
  <si>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</si>
  <si>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</si>
  <si>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</si>
  <si>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</si>
  <si>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</si>
  <si>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</si>
  <si>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</si>
  <si>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</si>
  <si>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</si>
  <si>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</si>
  <si>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</si>
  <si>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</si>
  <si>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</si>
  <si>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</si>
  <si>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</si>
  <si>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</si>
  <si>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</si>
  <si>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</si>
  <si>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</si>
  <si>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</si>
  <si>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</si>
  <si>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</si>
  <si>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</si>
  <si>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</si>
  <si>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</si>
  <si>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</si>
  <si>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</si>
  <si>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</si>
  <si>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</si>
  <si>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</si>
  <si>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</si>
  <si>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</si>
  <si>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</si>
  <si>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</si>
  <si>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</si>
  <si>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</si>
  <si>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</si>
  <si>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</si>
  <si>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</si>
  <si>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</si>
  <si>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</si>
  <si>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</si>
  <si>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</si>
  <si>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</si>
  <si>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</si>
  <si>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</si>
  <si>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</si>
  <si>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</si>
  <si>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</si>
  <si>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</si>
  <si>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</si>
  <si>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</si>
  <si>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</si>
  <si>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</si>
  <si>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</si>
  <si>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</si>
  <si>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</si>
  <si>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</si>
  <si>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</si>
  <si>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</si>
  <si>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</si>
  <si>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</si>
  <si>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</si>
  <si>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</si>
  <si>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</si>
  <si>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</si>
  <si>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</si>
  <si>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</si>
  <si>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</si>
  <si>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</si>
  <si>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</si>
  <si>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</si>
  <si>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</si>
  <si>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</si>
  <si>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</si>
  <si>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</si>
  <si>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</si>
  <si>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</si>
  <si>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</si>
  <si>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</si>
  <si>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</si>
  <si>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</si>
  <si>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</si>
  <si>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</si>
  <si>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</si>
  <si>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</si>
  <si>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</si>
  <si>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</si>
  <si>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</si>
  <si>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</si>
  <si>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</si>
  <si>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</si>
  <si>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</si>
  <si>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</si>
  <si>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</si>
  <si>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</si>
  <si>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</si>
  <si>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</si>
  <si>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</si>
  <si>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</si>
  <si>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</si>
  <si>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</si>
  <si>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</si>
  <si>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</si>
  <si>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</si>
  <si>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</si>
  <si>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</si>
  <si>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</si>
  <si>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</si>
  <si>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</si>
  <si>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</si>
  <si>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</si>
  <si>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</si>
  <si>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</si>
  <si>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</si>
  <si>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</si>
  <si>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</si>
  <si>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</si>
  <si>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</si>
  <si>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</si>
  <si>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</si>
  <si>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</si>
  <si>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</si>
  <si>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</si>
  <si>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</si>
  <si>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</si>
  <si>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</si>
  <si>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</si>
  <si>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</si>
  <si>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</si>
  <si>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</si>
  <si>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</si>
  <si>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</si>
  <si>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</si>
  <si>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</si>
  <si>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</si>
  <si>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</si>
  <si>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</si>
  <si>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</si>
  <si>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</si>
  <si>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</si>
  <si>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</si>
  <si>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</si>
  <si>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</si>
  <si>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</si>
  <si>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</si>
  <si>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</si>
  <si>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</si>
  <si>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</si>
  <si>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</si>
  <si>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</si>
  <si>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</si>
  <si>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</si>
  <si>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</si>
  <si>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</si>
  <si>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</si>
  <si>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</si>
  <si>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</si>
  <si>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</si>
  <si>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</si>
  <si>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</si>
  <si>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</si>
  <si>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</si>
  <si>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</si>
  <si>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</si>
  <si>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</si>
  <si>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</si>
  <si>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</si>
  <si>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</si>
  <si>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</si>
  <si>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</si>
  <si>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</si>
  <si>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</si>
  <si>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</si>
  <si>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</si>
  <si>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</si>
  <si>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</si>
  <si>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</si>
  <si>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</si>
  <si>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</si>
  <si>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</si>
  <si>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</si>
  <si>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</si>
  <si>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</si>
  <si>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</si>
  <si>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</si>
  <si>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</si>
  <si>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</si>
  <si>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</si>
  <si>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</si>
  <si>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</si>
  <si>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</si>
  <si>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</si>
  <si>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</si>
  <si>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</si>
  <si>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</si>
  <si>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</si>
  <si>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</si>
  <si>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</si>
  <si>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</si>
  <si>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</si>
  <si>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</si>
  <si>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</si>
  <si>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</si>
  <si>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</si>
  <si>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</si>
  <si>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</si>
  <si>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</si>
  <si>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</si>
  <si>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</si>
  <si>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</si>
  <si>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</si>
  <si>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</si>
  <si>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</si>
  <si>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</si>
  <si>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</si>
  <si>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</si>
  <si>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</si>
  <si>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</si>
  <si>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</si>
  <si>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</si>
  <si>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</si>
  <si>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</si>
  <si>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</si>
  <si>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</si>
  <si>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</si>
  <si>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</si>
  <si>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</si>
  <si>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</si>
  <si>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</si>
  <si>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</si>
  <si>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</si>
  <si>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</si>
  <si>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</si>
  <si>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</si>
  <si>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</si>
  <si>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</si>
  <si>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</si>
  <si>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</si>
  <si>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</si>
  <si>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</si>
  <si>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</si>
  <si>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</si>
  <si>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</si>
  <si>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</si>
  <si>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</si>
  <si>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</si>
  <si>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</si>
  <si>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</si>
  <si>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</si>
  <si>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</si>
  <si>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</si>
  <si>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</si>
  <si>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</si>
  <si>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</si>
  <si>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</si>
  <si>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</si>
  <si>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</si>
  <si>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</si>
  <si>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</si>
  <si>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</si>
  <si>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</si>
  <si>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</si>
  <si>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</si>
  <si>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</si>
  <si>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</si>
  <si>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</si>
  <si>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</si>
  <si>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</si>
  <si>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</si>
  <si>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</si>
  <si>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</si>
  <si>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</si>
  <si>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</si>
  <si>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</si>
  <si>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</si>
  <si>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</si>
  <si>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</si>
  <si>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</si>
  <si>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</si>
  <si>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</si>
  <si>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</si>
  <si>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</si>
  <si>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</si>
  <si>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</si>
  <si>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</si>
  <si>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</si>
  <si>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</si>
  <si>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</si>
  <si>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</si>
  <si>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</si>
  <si>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</si>
  <si>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</si>
  <si>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</si>
  <si>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</si>
  <si>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</si>
  <si>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</si>
  <si>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</si>
  <si>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</si>
  <si>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</si>
  <si>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</si>
  <si>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</si>
  <si>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</si>
  <si>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</si>
  <si>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</si>
  <si>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</si>
  <si>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</si>
  <si>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</si>
  <si>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</si>
  <si>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</si>
  <si>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</si>
  <si>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</si>
  <si>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</si>
  <si>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</si>
  <si>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</si>
  <si>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</si>
  <si>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</si>
  <si>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</si>
  <si>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</si>
  <si>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</si>
  <si>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</si>
  <si>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</si>
  <si>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</si>
  <si>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</si>
  <si>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</si>
  <si>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</si>
  <si>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</si>
  <si>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</si>
  <si>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</si>
  <si>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</si>
  <si>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</si>
  <si>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</si>
  <si>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</si>
  <si>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</si>
  <si>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</si>
  <si>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</si>
  <si>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</si>
  <si>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</si>
  <si>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</si>
  <si>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</si>
  <si>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</si>
  <si>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</si>
  <si>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</si>
  <si>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</si>
  <si>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</si>
  <si>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</si>
  <si>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</si>
  <si>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</si>
  <si>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</si>
  <si>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</si>
  <si>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</si>
  <si>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</si>
  <si>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</si>
  <si>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</si>
  <si>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</si>
  <si>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</si>
  <si>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</si>
  <si>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</si>
  <si>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</si>
  <si>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</si>
  <si>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</si>
  <si>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</si>
  <si>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</si>
  <si>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</si>
  <si>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</si>
  <si>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</si>
  <si>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</si>
  <si>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</si>
  <si>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</si>
  <si>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</si>
  <si>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</si>
  <si>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</si>
  <si>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</si>
  <si>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</si>
  <si>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</si>
  <si>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</si>
  <si>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</si>
  <si>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</si>
  <si>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</si>
  <si>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</si>
  <si>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</si>
  <si>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</si>
  <si>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</si>
  <si>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</si>
  <si>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</si>
  <si>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</si>
  <si>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</si>
  <si>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</si>
  <si>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</si>
  <si>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</si>
  <si>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</si>
  <si>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</si>
  <si>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</si>
  <si>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</si>
  <si>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</si>
  <si>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</si>
  <si>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</si>
  <si>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</si>
  <si>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</si>
  <si>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</si>
  <si>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</si>
  <si>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</si>
  <si>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</si>
  <si>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</si>
  <si>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</si>
  <si>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</si>
  <si>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</si>
  <si>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</si>
  <si>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</si>
  <si>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</si>
  <si>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</si>
  <si>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</si>
  <si>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</si>
  <si>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</si>
  <si>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</si>
  <si>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</si>
  <si>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</si>
  <si>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</si>
  <si>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</si>
  <si>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</si>
  <si>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</si>
  <si>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</si>
  <si>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</si>
  <si>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</si>
  <si>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</si>
  <si>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</si>
  <si>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</si>
  <si>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</si>
  <si>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</si>
  <si>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</si>
  <si>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</si>
  <si>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</si>
  <si>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</si>
  <si>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</si>
  <si>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</si>
  <si>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</si>
  <si>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</si>
  <si>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</si>
  <si>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</si>
  <si>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</si>
  <si>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</si>
  <si>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</si>
  <si>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</si>
  <si>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</si>
  <si>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</si>
  <si>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</si>
  <si>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</si>
  <si>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</si>
  <si>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</si>
  <si>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</si>
  <si>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</si>
  <si>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</si>
  <si>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</si>
  <si>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</si>
  <si>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</si>
  <si>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</si>
  <si>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</si>
  <si>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</si>
  <si>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</si>
  <si>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</si>
  <si>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</si>
  <si>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</si>
  <si>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</si>
  <si>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</si>
  <si>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</si>
  <si>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</si>
  <si>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</si>
  <si>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</si>
  <si>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</si>
  <si>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</si>
  <si>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</si>
  <si>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</si>
  <si>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</si>
  <si>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</si>
  <si>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</si>
  <si>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</si>
  <si>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</si>
  <si>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</si>
  <si>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</si>
  <si>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</si>
  <si>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</si>
  <si>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</si>
  <si>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</si>
  <si>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</si>
  <si>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</si>
  <si>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</si>
  <si>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</si>
  <si>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</si>
  <si>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</si>
  <si>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</si>
  <si>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</si>
  <si>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</si>
  <si>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</si>
  <si>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</si>
  <si>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</si>
  <si>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</si>
  <si>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</si>
  <si>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</si>
  <si>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</si>
  <si>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</si>
  <si>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</si>
  <si>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</si>
  <si>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</si>
  <si>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</si>
  <si>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</si>
  <si>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</si>
  <si>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</si>
  <si>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</si>
  <si>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</si>
  <si>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</si>
  <si>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</si>
  <si>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</si>
  <si>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</si>
  <si>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</si>
  <si>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</si>
  <si>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</si>
  <si>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</si>
  <si>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</si>
  <si>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</si>
  <si>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</si>
  <si>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</si>
  <si>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</si>
  <si>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</si>
  <si>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</si>
  <si>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</si>
  <si>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</si>
  <si>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</si>
  <si>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</si>
  <si>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</si>
  <si>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</si>
  <si>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</si>
  <si>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</si>
  <si>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</si>
  <si>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</si>
  <si>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</si>
  <si>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</si>
  <si>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</si>
  <si>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</si>
  <si>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</si>
  <si>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</si>
  <si>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</si>
  <si>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</si>
  <si>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</si>
  <si>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</si>
  <si>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</si>
  <si>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</si>
  <si>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</si>
  <si>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</si>
  <si>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</si>
  <si>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</si>
  <si>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</si>
  <si>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</si>
  <si>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</si>
  <si>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</si>
  <si>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</si>
  <si>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</si>
  <si>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</si>
  <si>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</si>
  <si>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</si>
  <si>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</si>
  <si>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</si>
  <si>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</si>
  <si>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</si>
  <si>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</si>
  <si>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</si>
  <si>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</si>
  <si>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</si>
  <si>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</si>
  <si>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</si>
  <si>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</si>
  <si>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</si>
  <si>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</si>
  <si>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</si>
  <si>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</si>
  <si>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</si>
  <si>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</si>
  <si>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</si>
  <si>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</si>
  <si>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</si>
  <si>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</si>
  <si>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</si>
  <si>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</si>
  <si>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</si>
  <si>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</si>
  <si>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</si>
  <si>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</si>
  <si>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</si>
  <si>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</si>
  <si>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</si>
  <si>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</si>
  <si>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</si>
  <si>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</si>
  <si>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</si>
  <si>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</si>
  <si>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</si>
  <si>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</si>
  <si>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</si>
  <si>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</si>
  <si>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</si>
  <si>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</si>
  <si>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</si>
  <si>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</si>
  <si>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</si>
  <si>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</si>
  <si>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</si>
  <si>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</si>
  <si>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</si>
  <si>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</si>
  <si>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</si>
  <si>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</si>
  <si>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</si>
  <si>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</si>
  <si>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</si>
  <si>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</si>
  <si>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</si>
  <si>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</si>
  <si>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</si>
  <si>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</si>
  <si>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</si>
  <si>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</si>
  <si>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</si>
  <si>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</si>
  <si>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</si>
  <si>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</si>
  <si>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</si>
  <si>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</si>
  <si>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</si>
  <si>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</si>
  <si>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</si>
  <si>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</si>
  <si>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</si>
  <si>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</si>
  <si>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</si>
  <si>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</si>
  <si>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</si>
  <si>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</si>
  <si>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</si>
  <si>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</si>
  <si>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</si>
  <si>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</si>
  <si>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</si>
  <si>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</si>
  <si>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</si>
  <si>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</si>
  <si>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</si>
  <si>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</si>
  <si>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</si>
  <si>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</si>
  <si>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</si>
  <si>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</si>
  <si>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</si>
  <si>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</si>
  <si>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</si>
  <si>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</si>
  <si>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</si>
  <si>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</si>
  <si>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</si>
  <si>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</si>
  <si>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</si>
  <si>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</si>
  <si>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</si>
  <si>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</si>
  <si>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</si>
  <si>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</si>
  <si>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</si>
  <si>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</si>
  <si>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</si>
  <si>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</si>
  <si>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</si>
  <si>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</si>
  <si>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</si>
  <si>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</si>
  <si>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</si>
  <si>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</si>
  <si>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</si>
  <si>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</si>
  <si>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</si>
  <si>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</si>
  <si>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</si>
  <si>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</si>
  <si>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</si>
  <si>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</si>
  <si>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</si>
  <si>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</si>
  <si>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</si>
  <si>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</si>
  <si>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</si>
  <si>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</si>
  <si>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</si>
  <si>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</si>
  <si>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</si>
  <si>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</si>
  <si>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</si>
  <si>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</si>
  <si>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</si>
  <si>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</si>
  <si>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</si>
  <si>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</si>
  <si>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</si>
  <si>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</si>
  <si>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</si>
  <si>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</si>
  <si>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</si>
  <si>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</si>
  <si>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</si>
  <si>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</si>
  <si>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</si>
  <si>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</si>
  <si>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</si>
  <si>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</si>
  <si>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</si>
  <si>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</si>
  <si>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</si>
  <si>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</si>
  <si>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</si>
  <si>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</si>
  <si>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</si>
  <si>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</si>
  <si>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</si>
  <si>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</si>
  <si>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</si>
  <si>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</si>
  <si>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</si>
  <si>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</si>
  <si>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</si>
  <si>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</si>
  <si>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</si>
  <si>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</si>
  <si>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</si>
  <si>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</si>
  <si>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</si>
  <si>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</si>
  <si>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</si>
  <si>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</si>
  <si>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</si>
  <si>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</si>
  <si>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</si>
  <si>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</si>
  <si>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</si>
  <si>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</si>
  <si>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</si>
  <si>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</si>
  <si>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</si>
  <si>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</si>
  <si>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</si>
  <si>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</si>
  <si>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</si>
  <si>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</si>
  <si>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</si>
  <si>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</si>
  <si>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</si>
  <si>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</si>
  <si>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</si>
  <si>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</si>
  <si>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</si>
  <si>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</si>
  <si>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</si>
  <si>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</si>
  <si>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</si>
  <si>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</si>
  <si>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</si>
  <si>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</si>
  <si>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</si>
  <si>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</si>
  <si>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</si>
  <si>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</si>
  <si>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</si>
  <si>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</si>
  <si>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</si>
  <si>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</si>
  <si>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</si>
  <si>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</si>
  <si>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</si>
  <si>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</si>
  <si>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</si>
  <si>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</si>
  <si>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</si>
  <si>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</si>
  <si>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</si>
  <si>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</si>
  <si>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</si>
  <si>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</si>
  <si>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</si>
  <si>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</si>
  <si>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</si>
  <si>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</si>
  <si>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</si>
  <si>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</si>
  <si>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</si>
  <si>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</si>
  <si>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</si>
  <si>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</si>
  <si>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</si>
  <si>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</si>
  <si>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</si>
  <si>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</si>
  <si>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</si>
  <si>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</si>
  <si>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</si>
  <si>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</si>
  <si>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</si>
  <si>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</si>
  <si>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</si>
  <si>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</si>
  <si>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</si>
  <si>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</si>
  <si>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</si>
  <si>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</si>
  <si>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</si>
  <si>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</si>
  <si>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</si>
  <si>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</si>
  <si>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</si>
  <si>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</si>
  <si>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</si>
  <si>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</si>
  <si>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</si>
  <si>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</si>
  <si>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</si>
  <si>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</si>
  <si>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</si>
  <si>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</si>
  <si>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</si>
  <si>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</si>
  <si>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</si>
  <si>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</si>
  <si>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</si>
  <si>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</si>
  <si>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</si>
  <si>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</si>
  <si>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</si>
  <si>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</si>
  <si>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</si>
  <si>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</si>
  <si>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</si>
  <si>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</si>
  <si>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</si>
  <si>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</si>
  <si>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</si>
  <si>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</si>
  <si>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</si>
  <si>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</si>
  <si>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</si>
  <si>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</si>
  <si>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</si>
  <si>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</si>
  <si>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</si>
  <si>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</si>
  <si>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</si>
  <si>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</si>
  <si>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</si>
  <si>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</si>
  <si>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</si>
  <si>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</si>
  <si>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</si>
  <si>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</si>
  <si>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</si>
  <si>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</si>
  <si>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</si>
  <si>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</si>
  <si>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</si>
  <si>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</si>
  <si>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</si>
  <si>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</si>
  <si>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</si>
  <si>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</si>
  <si>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</si>
  <si>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</si>
  <si>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</si>
  <si>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</si>
  <si>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</si>
  <si>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</si>
  <si>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</si>
  <si>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</si>
  <si>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</si>
  <si>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</si>
  <si>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</si>
  <si>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</si>
  <si>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</si>
  <si>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</si>
  <si>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</si>
  <si>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</si>
  <si>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</si>
  <si>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</si>
  <si>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</si>
  <si>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</si>
  <si>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</si>
  <si>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</si>
  <si>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</si>
  <si>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</si>
  <si>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</si>
  <si>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</si>
  <si>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</si>
  <si>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</si>
  <si>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</si>
  <si>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</si>
  <si>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</si>
  <si>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</si>
  <si>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</si>
  <si>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</si>
  <si>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</si>
  <si>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</si>
  <si>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</si>
  <si>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</si>
  <si>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</si>
  <si>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</si>
  <si>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</si>
  <si>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</si>
  <si>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</si>
  <si>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</si>
  <si>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</si>
  <si>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</si>
  <si>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</si>
  <si>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</si>
  <si>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</si>
  <si>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</si>
  <si>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</si>
  <si>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</si>
  <si>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</si>
  <si>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</si>
  <si>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</si>
  <si>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</si>
  <si>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</si>
  <si>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</si>
  <si>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</si>
  <si>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</si>
  <si>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</si>
  <si>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</si>
  <si>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</si>
  <si>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</si>
  <si>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</si>
  <si>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</si>
  <si>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</si>
  <si>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</si>
  <si>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</si>
  <si>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</si>
  <si>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</si>
  <si>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</si>
  <si>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</si>
  <si>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</si>
  <si>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</si>
  <si>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</si>
  <si>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</si>
  <si>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</si>
  <si>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</si>
  <si>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</si>
  <si>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</si>
  <si>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</si>
  <si>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</si>
  <si>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</si>
  <si>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</si>
  <si>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</si>
  <si>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</si>
  <si>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</si>
  <si>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</si>
  <si>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</si>
  <si>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</si>
  <si>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</si>
  <si>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</si>
  <si>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</si>
  <si>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</si>
  <si>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</si>
  <si>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</si>
  <si>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</si>
  <si>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</si>
  <si>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</si>
  <si>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</si>
  <si>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</si>
  <si>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</si>
  <si>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</si>
  <si>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</si>
  <si>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</si>
  <si>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</si>
  <si>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</si>
  <si>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</si>
  <si>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</si>
  <si>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</si>
  <si>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</si>
  <si>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</si>
  <si>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</si>
  <si>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</si>
  <si>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</si>
  <si>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</si>
  <si>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</si>
  <si>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</si>
  <si>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</si>
  <si>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</si>
  <si>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</si>
  <si>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</si>
  <si>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</si>
  <si>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</si>
  <si>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</si>
  <si>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</si>
  <si>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</si>
  <si>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</si>
  <si>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</si>
  <si>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</si>
  <si>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</si>
  <si>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</si>
  <si>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</si>
  <si>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</si>
  <si>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</si>
  <si>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</si>
  <si>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</si>
  <si>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</si>
  <si>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</si>
  <si>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</si>
  <si>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</si>
  <si>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</si>
  <si>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</si>
  <si>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</si>
  <si>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</si>
  <si>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</si>
  <si>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</si>
  <si>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</si>
  <si>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</si>
  <si>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</si>
  <si>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</si>
  <si>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</si>
  <si>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</si>
  <si>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</si>
  <si>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</si>
  <si>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</si>
  <si>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</si>
  <si>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</si>
  <si>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</si>
  <si>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</si>
  <si>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</si>
  <si>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</si>
  <si>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</si>
  <si>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</si>
  <si>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</si>
  <si>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</si>
  <si>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</si>
  <si>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</si>
  <si>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</si>
  <si>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</si>
  <si>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</si>
  <si>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</si>
  <si>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</si>
  <si>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</si>
  <si>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</si>
  <si>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</si>
  <si>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</si>
  <si>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</si>
  <si>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</si>
  <si>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</si>
  <si>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</si>
  <si>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</si>
  <si>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</si>
  <si>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</si>
  <si>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</si>
  <si>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</si>
  <si>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</si>
  <si>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</si>
  <si>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</si>
  <si>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</si>
  <si>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</si>
  <si>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</si>
  <si>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</si>
  <si>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</si>
  <si>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</si>
  <si>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</si>
  <si>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</si>
  <si>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</si>
  <si>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</si>
  <si>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</si>
  <si>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</si>
  <si>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</si>
  <si>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</si>
  <si>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</si>
  <si>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</si>
  <si>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</si>
  <si>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</si>
  <si>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</si>
  <si>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</si>
  <si>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</si>
  <si>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</si>
  <si>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</si>
  <si>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</si>
  <si>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</si>
  <si>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</si>
  <si>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</si>
  <si>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</si>
  <si>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</si>
  <si>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</si>
  <si>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</si>
  <si>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</si>
  <si>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</si>
  <si>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</si>
  <si>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</si>
  <si>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</si>
  <si>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</si>
  <si>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</si>
  <si>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</si>
  <si>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</si>
  <si>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</si>
  <si>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</si>
  <si>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</si>
  <si>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</si>
  <si>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</si>
  <si>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</si>
  <si>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</si>
  <si>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</si>
  <si>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</si>
  <si>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</si>
  <si>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</si>
  <si>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</si>
  <si>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</si>
  <si>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</si>
  <si>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</si>
  <si>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</si>
  <si>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</si>
  <si>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</si>
  <si>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</si>
  <si>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</si>
  <si>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</si>
  <si>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</si>
  <si>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</si>
  <si>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</si>
  <si>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</si>
  <si>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</si>
  <si>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</si>
  <si>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</si>
  <si>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</si>
  <si>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</si>
  <si>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</si>
  <si>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</si>
  <si>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</si>
  <si>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</si>
  <si>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</si>
  <si>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</si>
  <si>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</si>
  <si>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</si>
  <si>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</si>
  <si>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</si>
  <si>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</si>
  <si>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</si>
  <si>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</si>
  <si>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</si>
  <si>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</si>
  <si>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</si>
  <si>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</si>
  <si>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</si>
  <si>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</si>
  <si>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</si>
  <si>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</si>
  <si>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</si>
  <si>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</si>
  <si>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</si>
  <si>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</si>
  <si>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</si>
  <si>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</si>
  <si>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</si>
  <si>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</si>
  <si>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</si>
  <si>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</si>
  <si>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</si>
  <si>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</si>
  <si>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</si>
  <si>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</si>
  <si>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</si>
  <si>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</si>
  <si>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</si>
  <si>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</si>
  <si>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</si>
  <si>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</si>
  <si>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</si>
  <si>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</si>
  <si>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</si>
  <si>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</si>
  <si>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</si>
  <si>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</si>
  <si>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</si>
  <si>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</si>
  <si>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</si>
  <si>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</si>
  <si>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</si>
  <si>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</si>
  <si>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</si>
  <si>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</si>
  <si>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</si>
  <si>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</si>
  <si>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</si>
  <si>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</si>
  <si>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</si>
  <si>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</si>
  <si>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</si>
  <si>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</si>
  <si>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</si>
  <si>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</si>
  <si>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</si>
  <si>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</si>
  <si>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</si>
  <si>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</si>
  <si>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</si>
  <si>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</si>
  <si>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</si>
  <si>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</si>
  <si>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</si>
  <si>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</si>
  <si>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</si>
  <si>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</si>
  <si>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</si>
  <si>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</si>
  <si>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</si>
  <si>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</si>
  <si>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</si>
  <si>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</si>
  <si>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</si>
  <si>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</si>
  <si>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</si>
  <si>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</si>
  <si>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</si>
  <si>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</si>
  <si>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</si>
  <si>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</si>
  <si>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</si>
  <si>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</si>
  <si>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</si>
  <si>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</si>
  <si>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</si>
  <si>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</si>
  <si>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</si>
  <si>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</si>
  <si>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</si>
  <si>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</si>
  <si>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</si>
  <si>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</si>
  <si>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</si>
  <si>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</si>
  <si>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</si>
  <si>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</si>
  <si>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</si>
  <si>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</si>
  <si>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</si>
  <si>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</si>
  <si>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</si>
  <si>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</si>
  <si>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</si>
  <si>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</si>
  <si>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</si>
  <si>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</si>
  <si>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</si>
  <si>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</si>
  <si>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</si>
  <si>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</si>
  <si>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</si>
  <si>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</si>
  <si>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</si>
  <si>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</si>
  <si>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</si>
  <si>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</si>
  <si>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</si>
  <si>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</si>
  <si>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</si>
  <si>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</si>
  <si>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</si>
  <si>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</si>
  <si>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</si>
  <si>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</si>
  <si>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</si>
  <si>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</si>
  <si>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</si>
  <si>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</si>
  <si>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</si>
  <si>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</si>
  <si>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</si>
  <si>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</si>
  <si>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</si>
  <si>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</si>
  <si>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</si>
  <si>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</si>
  <si>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</si>
  <si>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</si>
  <si>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</si>
  <si>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</si>
  <si>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</si>
  <si>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</si>
  <si>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</si>
  <si>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</si>
  <si>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</si>
  <si>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</si>
  <si>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</si>
  <si>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</si>
  <si>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</si>
  <si>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</si>
  <si>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</si>
  <si>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</si>
  <si>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</si>
  <si>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</si>
  <si>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</si>
  <si>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</si>
  <si>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</si>
  <si>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</si>
  <si>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</si>
  <si>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</si>
  <si>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</si>
  <si>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</si>
  <si>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</si>
  <si>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</si>
  <si>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</si>
  <si>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</si>
  <si>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</si>
  <si>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</si>
  <si>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</si>
  <si>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</si>
  <si>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</si>
  <si>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</si>
  <si>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</si>
  <si>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</si>
  <si>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</si>
  <si>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</si>
  <si>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</si>
  <si>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</si>
  <si>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</si>
  <si>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</si>
  <si>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</si>
  <si>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</si>
  <si>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</si>
  <si>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</si>
  <si>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</si>
  <si>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</si>
  <si>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</si>
  <si>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</si>
  <si>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</si>
  <si>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</si>
  <si>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</si>
  <si>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</si>
  <si>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</si>
  <si>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</si>
  <si>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</si>
  <si>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</si>
  <si>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</si>
  <si>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</si>
  <si>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</si>
  <si>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</si>
  <si>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</si>
  <si>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</si>
  <si>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</si>
  <si>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</si>
  <si>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</si>
  <si>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</si>
  <si>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</si>
  <si>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</si>
  <si>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</si>
  <si>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</si>
  <si>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</si>
  <si>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</si>
  <si>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</si>
  <si>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</si>
  <si>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</si>
  <si>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</si>
  <si>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</si>
  <si>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</si>
  <si>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</si>
  <si>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</si>
  <si>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</si>
  <si>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</si>
  <si>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</si>
  <si>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</si>
  <si>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</si>
  <si>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</si>
  <si>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</si>
  <si>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</si>
  <si>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</si>
  <si>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</si>
  <si>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</si>
  <si>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</si>
  <si>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</si>
  <si>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</si>
  <si>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</si>
  <si>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</si>
  <si>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</si>
  <si>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</si>
  <si>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</si>
  <si>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</si>
  <si>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</si>
  <si>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</si>
  <si>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</si>
  <si>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</si>
  <si>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</si>
  <si>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</si>
  <si>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</si>
  <si>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</si>
  <si>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</si>
  <si>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</si>
  <si>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</si>
  <si>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</si>
  <si>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</si>
  <si>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</si>
  <si>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</si>
  <si>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</si>
  <si>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</si>
  <si>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</si>
  <si>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</si>
  <si>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</si>
  <si>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</si>
  <si>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</si>
  <si>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</si>
  <si>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</si>
  <si>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</si>
  <si>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</si>
  <si>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</si>
  <si>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</si>
  <si>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</si>
  <si>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</si>
  <si>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</si>
  <si>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</si>
  <si>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</si>
  <si>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</si>
  <si>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</si>
  <si>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</si>
  <si>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</si>
  <si>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</si>
  <si>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</si>
  <si>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</si>
  <si>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</si>
  <si>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</si>
  <si>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</si>
  <si>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</si>
  <si>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</si>
  <si>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</si>
  <si>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</si>
  <si>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</si>
  <si>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</si>
  <si>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</si>
  <si>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</si>
  <si>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</si>
  <si>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</si>
  <si>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</si>
  <si>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</si>
  <si>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</si>
  <si>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</si>
  <si>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</si>
  <si>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</si>
  <si>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</si>
  <si>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</si>
  <si>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</si>
  <si>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</si>
  <si>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</si>
  <si>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</si>
  <si>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</si>
  <si>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</si>
  <si>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</si>
  <si>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</si>
  <si>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</si>
  <si>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</si>
  <si>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</si>
  <si>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</si>
  <si>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</si>
  <si>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</si>
  <si>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</si>
  <si>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</si>
  <si>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</si>
  <si>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</si>
  <si>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</si>
  <si>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</si>
  <si>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</si>
  <si>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</si>
  <si>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</si>
  <si>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</si>
  <si>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</si>
  <si>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</si>
  <si>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</si>
  <si>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</si>
  <si>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</si>
  <si>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</si>
  <si>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</si>
  <si>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</si>
  <si>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</si>
  <si>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</si>
  <si>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</si>
  <si>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</si>
  <si>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</si>
  <si>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</si>
  <si>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</si>
  <si>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</si>
  <si>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</si>
  <si>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</si>
  <si>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</si>
  <si>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</si>
  <si>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</si>
  <si>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</si>
  <si>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</si>
  <si>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</si>
  <si>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</si>
  <si>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</si>
  <si>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</si>
  <si>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</si>
  <si>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</si>
  <si>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</si>
  <si>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</si>
  <si>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</si>
  <si>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</si>
  <si>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</si>
  <si>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</si>
  <si>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</si>
  <si>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</si>
  <si>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</si>
  <si>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</si>
  <si>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</si>
  <si>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</si>
  <si>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</si>
  <si>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</si>
  <si>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</si>
  <si>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</si>
  <si>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</si>
  <si>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</si>
  <si>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</si>
  <si>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</si>
  <si>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</si>
  <si>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</si>
  <si>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</si>
  <si>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</si>
  <si>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</si>
  <si>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</si>
  <si>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</si>
  <si>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</si>
  <si>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</si>
  <si>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</si>
  <si>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</si>
  <si>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</si>
  <si>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</si>
  <si>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</si>
  <si>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</si>
  <si>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</si>
  <si>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</si>
  <si>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</si>
  <si>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</si>
  <si>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</si>
  <si>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</si>
  <si>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</si>
  <si>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</si>
  <si>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</si>
  <si>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</si>
  <si>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</si>
  <si>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</si>
  <si>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</si>
  <si>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</si>
  <si>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</si>
  <si>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</si>
  <si>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</si>
  <si>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</si>
  <si>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</si>
  <si>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</si>
  <si>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</si>
  <si>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</si>
  <si>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</si>
  <si>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</si>
  <si>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</si>
  <si>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</si>
  <si>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</si>
  <si>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</si>
  <si>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</si>
  <si>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</si>
  <si>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</si>
  <si>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</si>
  <si>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</si>
  <si>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</si>
  <si>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</si>
  <si>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</si>
  <si>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</si>
  <si>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</si>
  <si>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</si>
  <si>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</si>
  <si>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</si>
  <si>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</si>
  <si>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</si>
  <si>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</si>
  <si>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</si>
  <si>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</si>
  <si>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</si>
  <si>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</si>
  <si>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</si>
  <si>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</si>
  <si>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</si>
  <si>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</si>
  <si>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</si>
  <si>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</si>
  <si>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</si>
  <si>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</si>
  <si>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</si>
  <si>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</si>
  <si>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</si>
  <si>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</si>
  <si>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</si>
  <si>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</si>
  <si>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</si>
  <si>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</si>
  <si>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</si>
  <si>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</si>
  <si>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</si>
  <si>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</si>
  <si>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</si>
  <si>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</si>
  <si>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</si>
  <si>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</si>
  <si>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</si>
  <si>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</si>
  <si>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</si>
  <si>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</si>
  <si>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</si>
  <si>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</si>
  <si>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</si>
  <si>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</si>
  <si>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</si>
  <si>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</si>
  <si>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</si>
  <si>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</si>
  <si>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</si>
  <si>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</si>
  <si>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</si>
  <si>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</si>
  <si>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</si>
  <si>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</si>
  <si>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</si>
  <si>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</si>
  <si>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</si>
  <si>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</si>
  <si>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</si>
  <si>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</si>
  <si>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</si>
  <si>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</si>
  <si>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</si>
  <si>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</si>
  <si>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</si>
  <si>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</si>
  <si>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</si>
  <si>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</si>
  <si>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</si>
  <si>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</si>
  <si>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</si>
  <si>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</si>
  <si>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</si>
  <si>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</si>
  <si>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</si>
  <si>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</si>
  <si>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</si>
  <si>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</si>
  <si>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</si>
  <si>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</si>
  <si>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</si>
  <si>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</si>
  <si>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</si>
  <si>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</si>
  <si>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</si>
  <si>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</si>
  <si>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</si>
  <si>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</si>
  <si>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</si>
  <si>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</si>
  <si>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</si>
  <si>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</si>
  <si>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</si>
  <si>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</si>
  <si>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</si>
  <si>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</si>
  <si>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</si>
  <si>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</si>
  <si>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</si>
  <si>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</si>
  <si>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</si>
  <si>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</si>
  <si>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</si>
  <si>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</si>
  <si>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</si>
  <si>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</si>
  <si>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</si>
  <si>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</si>
  <si>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</si>
  <si>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</si>
  <si>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</si>
  <si>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</si>
  <si>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</si>
  <si>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</si>
  <si>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</si>
  <si>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</si>
  <si>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</si>
  <si>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</si>
  <si>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</si>
  <si>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</si>
  <si>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</si>
  <si>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</si>
  <si>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</si>
  <si>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</si>
  <si>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</si>
  <si>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</si>
  <si>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</si>
  <si>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</si>
  <si>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</si>
  <si>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</si>
  <si>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</si>
  <si>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</si>
  <si>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</si>
  <si>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</si>
  <si>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</si>
  <si>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</si>
  <si>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</si>
  <si>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</si>
  <si>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</si>
  <si>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</si>
  <si>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</si>
  <si>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</si>
  <si>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</si>
  <si>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</si>
  <si>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</si>
  <si>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</si>
  <si>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</si>
  <si>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</si>
  <si>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</si>
  <si>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</si>
  <si>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</si>
  <si>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</si>
  <si>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</si>
  <si>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</si>
  <si>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</si>
  <si>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</si>
  <si>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</si>
  <si>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</si>
  <si>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</si>
  <si>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</si>
  <si>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</si>
  <si>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</si>
  <si>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</si>
  <si>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</si>
  <si>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</si>
  <si>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</si>
  <si>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</si>
  <si>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</si>
  <si>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</si>
  <si>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</si>
  <si>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</si>
  <si>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</si>
  <si>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</si>
  <si>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</si>
  <si>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</si>
  <si>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</si>
  <si>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</si>
  <si>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</si>
  <si>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</si>
  <si>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</si>
  <si>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</si>
  <si>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</si>
  <si>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</si>
  <si>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</si>
  <si>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</si>
  <si>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</si>
  <si>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</si>
  <si>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</si>
  <si>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</si>
  <si>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</si>
  <si>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</si>
  <si>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</si>
  <si>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</si>
  <si>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</si>
  <si>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</si>
  <si>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</si>
  <si>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</si>
  <si>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</si>
  <si>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</si>
  <si>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</si>
  <si>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</si>
  <si>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</si>
  <si>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</si>
  <si>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</si>
  <si>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</si>
  <si>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</si>
  <si>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</si>
  <si>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</si>
  <si>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</si>
  <si>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</si>
  <si>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</si>
  <si>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</si>
  <si>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</si>
  <si>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</si>
  <si>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</si>
  <si>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</si>
  <si>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</si>
  <si>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</si>
  <si>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</si>
  <si>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</si>
  <si>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</si>
  <si>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</si>
  <si>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</si>
  <si>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</si>
  <si>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</si>
  <si>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</si>
  <si>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</si>
  <si>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</si>
  <si>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</si>
  <si>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</si>
  <si>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</si>
  <si>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</si>
  <si>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</si>
  <si>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</si>
  <si>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</si>
  <si>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</si>
  <si>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</si>
  <si>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</si>
  <si>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</si>
  <si>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</si>
  <si>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</si>
  <si>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</si>
  <si>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</si>
  <si>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</si>
  <si>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</si>
  <si>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</si>
  <si>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</si>
  <si>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</si>
  <si>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</si>
  <si>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</si>
  <si>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</si>
  <si>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</si>
  <si>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</si>
  <si>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</si>
  <si>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</si>
  <si>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</si>
  <si>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</si>
  <si>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</si>
  <si>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</si>
  <si>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</si>
  <si>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</si>
  <si>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</si>
  <si>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</si>
  <si>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</si>
  <si>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</si>
  <si>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</si>
  <si>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</si>
  <si>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</si>
  <si>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</si>
  <si>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</si>
  <si>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</si>
  <si>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</si>
  <si>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</si>
  <si>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</si>
  <si>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</si>
  <si>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</si>
  <si>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</si>
  <si>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</si>
  <si>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</si>
  <si>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</si>
  <si>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</si>
  <si>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</si>
  <si>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</si>
  <si>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</si>
  <si>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</si>
  <si>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</si>
  <si>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</si>
  <si>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</si>
  <si>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</si>
  <si>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</si>
  <si>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</si>
  <si>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</si>
  <si>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</si>
  <si>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</si>
  <si>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</si>
  <si>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</si>
  <si>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</si>
  <si>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</si>
  <si>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</si>
  <si>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</si>
  <si>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</si>
  <si>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</si>
  <si>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</si>
  <si>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</si>
  <si>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</si>
  <si>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</si>
  <si>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</si>
  <si>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</si>
  <si>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</si>
  <si>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</si>
  <si>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</si>
  <si>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</si>
  <si>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</si>
  <si>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</si>
  <si>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</si>
  <si>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</si>
  <si>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</si>
  <si>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</si>
  <si>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</si>
  <si>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</si>
  <si>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</si>
  <si>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</si>
  <si>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</si>
  <si>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</si>
  <si>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</si>
  <si>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</si>
  <si>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</si>
  <si>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</si>
  <si>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</si>
  <si>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</si>
  <si>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</si>
  <si>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</si>
  <si>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</si>
  <si>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</si>
  <si>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</si>
  <si>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</si>
  <si>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</si>
  <si>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</si>
  <si>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</si>
  <si>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</si>
  <si>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</si>
  <si>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</si>
  <si>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</si>
  <si>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</si>
  <si>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</si>
  <si>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</si>
  <si>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</si>
  <si>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</si>
  <si>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</si>
  <si>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</si>
  <si>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</si>
  <si>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</si>
  <si>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</si>
  <si>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</si>
  <si>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</si>
  <si>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</si>
  <si>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</si>
  <si>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</si>
  <si>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</si>
  <si>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</si>
  <si>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</si>
  <si>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</si>
  <si>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</si>
  <si>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</si>
  <si>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</si>
  <si>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</si>
  <si>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</si>
  <si>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</si>
  <si>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</si>
  <si>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</si>
  <si>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</si>
  <si>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</si>
  <si>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</si>
  <si>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</si>
  <si>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</si>
  <si>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</si>
  <si>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</si>
  <si>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</si>
  <si>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</si>
  <si>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</si>
  <si>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</si>
  <si>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</si>
  <si>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</si>
  <si>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</si>
  <si>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</si>
  <si>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</si>
  <si>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</si>
  <si>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</si>
  <si>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</si>
  <si>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</si>
  <si>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</si>
  <si>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</si>
  <si>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</si>
  <si>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</si>
  <si>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</si>
  <si>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</si>
  <si>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</si>
  <si>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</si>
  <si>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</si>
  <si>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</si>
  <si>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</si>
  <si>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</si>
  <si>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</si>
  <si>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</si>
  <si>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</si>
  <si>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</si>
  <si>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</si>
  <si>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</si>
  <si>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</si>
  <si>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</si>
  <si>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</si>
  <si>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</si>
  <si>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</si>
  <si>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</si>
  <si>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</si>
  <si>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</si>
  <si>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</si>
  <si>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</si>
  <si>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</si>
  <si>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</si>
  <si>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</si>
  <si>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</si>
  <si>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</si>
  <si>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</si>
  <si>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</si>
  <si>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</si>
  <si>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</si>
  <si>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</si>
  <si>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</si>
  <si>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</si>
  <si>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</si>
  <si>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</si>
  <si>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</si>
  <si>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</si>
  <si>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</si>
  <si>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</si>
  <si>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</si>
  <si>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</si>
  <si>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</si>
  <si>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</si>
  <si>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</si>
  <si>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</si>
  <si>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</si>
  <si>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</si>
  <si>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</si>
  <si>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</si>
  <si>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</si>
  <si>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</si>
  <si>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</si>
  <si>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</si>
  <si>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</si>
  <si>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</si>
  <si>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</si>
  <si>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</si>
  <si>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</si>
  <si>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</si>
  <si>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</si>
  <si>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</si>
  <si>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</si>
  <si>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</si>
  <si>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</si>
  <si>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</si>
  <si>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</si>
  <si>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</si>
  <si>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</si>
  <si>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</si>
  <si>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</si>
  <si>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</si>
  <si>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</si>
  <si>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</si>
  <si>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</si>
  <si>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</si>
  <si>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</si>
  <si>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</si>
  <si>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</si>
  <si>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</si>
  <si>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</si>
  <si>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</si>
  <si>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</si>
  <si>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</si>
  <si>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</si>
  <si>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</si>
  <si>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</si>
  <si>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</si>
  <si>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</si>
  <si>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</si>
  <si>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</si>
  <si>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</si>
  <si>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</si>
  <si>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</si>
  <si>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</si>
  <si>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</si>
  <si>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</si>
  <si>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</si>
  <si>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</si>
  <si>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</si>
  <si>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</si>
  <si>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</si>
  <si>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</si>
  <si>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</si>
  <si>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</si>
  <si>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</si>
  <si>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</si>
  <si>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</si>
  <si>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</si>
  <si>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</si>
  <si>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</si>
  <si>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</si>
  <si>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</si>
  <si>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</si>
  <si>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</si>
  <si>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</si>
  <si>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</si>
  <si>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</si>
  <si>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</si>
  <si>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</si>
  <si>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</si>
  <si>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</si>
  <si>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</si>
  <si>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</si>
  <si>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</si>
  <si>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</si>
  <si>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</si>
  <si>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</si>
  <si>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</si>
  <si>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</si>
  <si>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</si>
  <si>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</si>
  <si>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</si>
  <si>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</si>
  <si>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</si>
  <si>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</si>
  <si>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</si>
  <si>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</si>
  <si>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</si>
  <si>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</si>
  <si>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</si>
  <si>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</si>
  <si>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</si>
  <si>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</si>
  <si>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</si>
  <si>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</si>
  <si>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</si>
  <si>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</si>
  <si>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</si>
  <si>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</si>
  <si>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</si>
  <si>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</si>
  <si>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</si>
  <si>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</si>
  <si>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</si>
  <si>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</si>
  <si>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</si>
  <si>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</si>
  <si>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</si>
  <si>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</si>
  <si>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</si>
  <si>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</si>
  <si>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</si>
  <si>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</si>
  <si>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</si>
  <si>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</si>
  <si>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</si>
  <si>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</si>
  <si>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</si>
  <si>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</si>
  <si>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</si>
  <si>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</si>
  <si>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</si>
  <si>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</si>
  <si>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</si>
  <si>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</si>
  <si>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</si>
  <si>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</si>
  <si>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</si>
  <si>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</si>
  <si>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</si>
  <si>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</si>
  <si>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</si>
  <si>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</si>
  <si>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</si>
  <si>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</si>
  <si>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</si>
  <si>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</si>
  <si>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</si>
  <si>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</si>
  <si>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</si>
  <si>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</si>
  <si>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</si>
  <si>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</si>
  <si>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</si>
  <si>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</si>
  <si>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</si>
  <si>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</si>
  <si>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</si>
  <si>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</si>
  <si>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</si>
  <si>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</si>
  <si>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</si>
  <si>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</si>
  <si>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</si>
  <si>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</si>
  <si>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</si>
  <si>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</si>
  <si>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</si>
  <si>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</si>
  <si>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</si>
  <si>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</si>
  <si>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</si>
  <si>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</si>
  <si>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</si>
  <si>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</si>
  <si>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</si>
  <si>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</si>
  <si>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</si>
  <si>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</si>
  <si>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</si>
  <si>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</si>
  <si>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</si>
  <si>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</si>
  <si>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</si>
  <si>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</si>
  <si>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</si>
  <si>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</si>
  <si>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</si>
  <si>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</si>
  <si>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</si>
  <si>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</si>
  <si>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</si>
  <si>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</si>
  <si>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</si>
  <si>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</si>
  <si>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</si>
  <si>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</si>
  <si>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</si>
  <si>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</si>
  <si>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</si>
  <si>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</si>
  <si>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</si>
  <si>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</si>
  <si>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</si>
  <si>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</si>
  <si>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</si>
  <si>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</si>
  <si>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</si>
  <si>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</si>
  <si>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</si>
  <si>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</si>
  <si>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</si>
  <si>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</si>
  <si>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</si>
  <si>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</si>
  <si>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</si>
  <si>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</si>
  <si>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</si>
  <si>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</si>
  <si>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</si>
  <si>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</si>
  <si>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</si>
  <si>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</si>
  <si>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</si>
  <si>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</si>
  <si>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</si>
  <si>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</si>
  <si>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</si>
  <si>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</si>
  <si>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</si>
  <si>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</si>
  <si>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</si>
  <si>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</si>
  <si>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</si>
  <si>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</si>
  <si>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</si>
  <si>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</si>
  <si>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</si>
  <si>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</si>
  <si>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</si>
  <si>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</si>
  <si>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</si>
  <si>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</si>
  <si>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</si>
  <si>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</si>
  <si>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</si>
  <si>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</si>
  <si>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</si>
  <si>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</si>
  <si>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</si>
  <si>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</si>
  <si>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</si>
  <si>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</si>
  <si>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</si>
  <si>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</si>
  <si>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</si>
  <si>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</si>
  <si>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</si>
  <si>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</si>
  <si>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</si>
  <si>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</si>
  <si>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</si>
  <si>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</si>
  <si>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</si>
  <si>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</si>
  <si>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</si>
  <si>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</si>
  <si>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</si>
  <si>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</si>
  <si>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</si>
  <si>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</si>
  <si>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</si>
  <si>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</si>
  <si>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</si>
  <si>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</si>
  <si>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</si>
  <si>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</si>
  <si>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</si>
  <si>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</si>
  <si>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</si>
  <si>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</si>
  <si>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</si>
  <si>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</si>
  <si>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</si>
  <si>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</si>
  <si>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</si>
  <si>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</si>
  <si>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</si>
  <si>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</si>
  <si>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</si>
  <si>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</si>
  <si>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</si>
  <si>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</si>
  <si>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</si>
  <si>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</si>
  <si>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</si>
  <si>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</si>
  <si>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</si>
  <si>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</si>
  <si>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</si>
  <si>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</si>
  <si>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</si>
  <si>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</si>
  <si>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</si>
  <si>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</si>
  <si>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</si>
  <si>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</si>
  <si>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</si>
  <si>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</si>
  <si>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</si>
  <si>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</si>
  <si>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</si>
  <si>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</si>
  <si>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</si>
  <si>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</si>
  <si>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</si>
  <si>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</si>
  <si>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</si>
  <si>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</si>
  <si>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</si>
  <si>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</si>
  <si>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</si>
  <si>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</si>
  <si>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</si>
  <si>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</si>
  <si>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</si>
  <si>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</si>
  <si>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</si>
  <si>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</si>
  <si>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</si>
  <si>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</si>
  <si>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</si>
  <si>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</si>
  <si>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</si>
  <si>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</si>
  <si>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</si>
  <si>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</si>
  <si>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</si>
  <si>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</si>
  <si>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</si>
  <si>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</si>
  <si>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</si>
  <si>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</si>
  <si>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</si>
  <si>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</si>
  <si>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</si>
  <si>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</si>
  <si>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</si>
  <si>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</si>
  <si>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</si>
  <si>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</si>
  <si>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</si>
  <si>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</si>
  <si>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</si>
  <si>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</si>
  <si>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</si>
  <si>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</si>
  <si>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</si>
  <si>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</si>
  <si>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</si>
  <si>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</si>
  <si>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</si>
  <si>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</si>
  <si>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</si>
  <si>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</si>
  <si>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</si>
  <si>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</si>
  <si>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</si>
  <si>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</si>
  <si>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</si>
  <si>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</si>
  <si>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</si>
  <si>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</si>
  <si>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</si>
  <si>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</si>
  <si>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</si>
  <si>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</si>
  <si>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</si>
  <si>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</si>
  <si>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</si>
  <si>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</si>
  <si>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</si>
  <si>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</si>
  <si>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</si>
  <si>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</si>
  <si>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</si>
  <si>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</si>
  <si>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</si>
  <si>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</si>
  <si>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</si>
  <si>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</si>
  <si>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</si>
  <si>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</si>
  <si>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</si>
  <si>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</si>
  <si>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</si>
  <si>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</si>
  <si>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</si>
  <si>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</si>
  <si>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</si>
  <si>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</si>
  <si>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</si>
  <si>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</si>
  <si>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</si>
  <si>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</si>
  <si>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</si>
  <si>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</si>
  <si>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</si>
  <si>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</si>
  <si>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</si>
  <si>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</si>
  <si>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</si>
  <si>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</si>
  <si>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</si>
  <si>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</si>
  <si>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</si>
  <si>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</si>
  <si>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</si>
  <si>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</si>
  <si>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</si>
  <si>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</si>
  <si>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</si>
  <si>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</si>
  <si>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</si>
  <si>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</si>
  <si>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</si>
  <si>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</si>
  <si>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</si>
  <si>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</si>
  <si>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</si>
  <si>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</si>
  <si>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</si>
  <si>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</si>
  <si>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</si>
  <si>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</si>
  <si>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</si>
  <si>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</si>
  <si>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</si>
  <si>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</si>
  <si>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</si>
  <si>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</si>
  <si>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</si>
  <si>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</si>
  <si>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</si>
  <si>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</si>
  <si>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</si>
  <si>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</si>
  <si>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</si>
  <si>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</si>
  <si>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</si>
  <si>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</si>
  <si>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</si>
  <si>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</si>
  <si>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</si>
  <si>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</si>
  <si>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</si>
  <si>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</si>
  <si>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</si>
  <si>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</si>
  <si>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</si>
  <si>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</si>
  <si>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</si>
  <si>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</si>
  <si>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</si>
  <si>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</si>
  <si>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</si>
  <si>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</si>
  <si>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</si>
  <si>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</si>
  <si>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</si>
  <si>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</si>
  <si>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</si>
  <si>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</si>
  <si>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</si>
  <si>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</si>
  <si>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</si>
  <si>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</si>
  <si>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</si>
  <si>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</si>
  <si>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</si>
  <si>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</si>
  <si>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</si>
  <si>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</si>
  <si>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</si>
  <si>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</si>
  <si>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</si>
  <si>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</si>
  <si>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</si>
  <si>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</si>
  <si>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</si>
  <si>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</si>
  <si>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</si>
  <si>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</si>
  <si>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</si>
  <si>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</si>
  <si>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</si>
  <si>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</si>
  <si>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</si>
  <si>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</si>
  <si>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</si>
  <si>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</si>
  <si>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</si>
  <si>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</si>
  <si>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</si>
  <si>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</si>
  <si>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</si>
  <si>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</si>
  <si>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</si>
  <si>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</si>
  <si>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</si>
  <si>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</si>
  <si>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</si>
  <si>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</si>
  <si>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</si>
  <si>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</si>
  <si>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</si>
  <si>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</si>
  <si>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</si>
  <si>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</si>
  <si>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</si>
  <si>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</si>
  <si>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</si>
  <si>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</si>
  <si>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</si>
  <si>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</si>
  <si>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</si>
  <si>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</si>
  <si>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</si>
  <si>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</si>
  <si>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</si>
  <si>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</si>
  <si>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</si>
  <si>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</si>
  <si>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</si>
  <si>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</si>
  <si>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</si>
  <si>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</si>
  <si>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</si>
  <si>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</si>
  <si>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</si>
  <si>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</si>
  <si>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</si>
  <si>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</si>
  <si>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</si>
  <si>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</si>
  <si>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</si>
  <si>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</si>
  <si>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</si>
  <si>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</si>
  <si>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</si>
  <si>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</si>
  <si>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</si>
  <si>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</si>
  <si>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</si>
  <si>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</si>
  <si>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</si>
  <si>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</si>
  <si>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</si>
  <si>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</si>
  <si>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</si>
  <si>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</si>
  <si>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</si>
  <si>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</si>
  <si>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</si>
  <si>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</si>
  <si>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</si>
  <si>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</si>
  <si>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</si>
  <si>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</si>
  <si>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</si>
  <si>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</si>
  <si>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</si>
  <si>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</si>
  <si>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</si>
  <si>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</si>
  <si>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</si>
  <si>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</si>
  <si>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</si>
  <si>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</si>
  <si>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</si>
  <si>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</si>
  <si>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</si>
  <si>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</si>
  <si>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</si>
  <si>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</si>
  <si>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</si>
  <si>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</si>
  <si>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</si>
  <si>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</si>
  <si>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</si>
  <si>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</si>
  <si>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</si>
  <si>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</si>
  <si>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</si>
  <si>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</si>
  <si>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</si>
  <si>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</si>
  <si>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</si>
  <si>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</si>
  <si>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</si>
  <si>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</si>
  <si>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</si>
  <si>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</si>
  <si>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</si>
  <si>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</si>
  <si>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</si>
  <si>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</si>
  <si>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</si>
  <si>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</si>
  <si>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</si>
  <si>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</si>
  <si>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</si>
  <si>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</si>
  <si>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</si>
  <si>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</si>
  <si>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</si>
  <si>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</si>
  <si>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</si>
  <si>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</si>
  <si>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</si>
  <si>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</si>
  <si>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</si>
  <si>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</si>
  <si>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</si>
  <si>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</si>
  <si>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</si>
  <si>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</si>
  <si>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</si>
  <si>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</si>
  <si>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</si>
  <si>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</si>
  <si>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</si>
  <si>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</si>
  <si>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</si>
  <si>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</si>
  <si>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</si>
  <si>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</si>
  <si>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</si>
  <si>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</si>
  <si>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</si>
  <si>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</si>
  <si>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</si>
  <si>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</si>
  <si>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</si>
  <si>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</si>
  <si>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</si>
  <si>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</si>
  <si>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</si>
  <si>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</si>
  <si>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</si>
  <si>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</si>
  <si>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</si>
  <si>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</si>
  <si>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</si>
  <si>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</si>
  <si>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</si>
  <si>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</si>
  <si>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</si>
  <si>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</si>
  <si>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</si>
  <si>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</si>
  <si>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</si>
  <si>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</si>
  <si>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</si>
  <si>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</si>
  <si>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</si>
  <si>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</si>
  <si>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</si>
  <si>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</si>
  <si>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</si>
  <si>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</si>
  <si>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</si>
  <si>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</si>
  <si>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</si>
  <si>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</si>
  <si>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</si>
  <si>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</si>
  <si>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</si>
  <si>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</si>
  <si>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</si>
  <si>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</si>
  <si>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</si>
  <si>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</si>
  <si>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</si>
  <si>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</si>
  <si>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</si>
  <si>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</si>
  <si>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</si>
  <si>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</si>
  <si>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</si>
  <si>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</si>
  <si>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</si>
  <si>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</si>
  <si>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</si>
  <si>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</si>
  <si>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</si>
  <si>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</si>
  <si>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</si>
  <si>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</si>
  <si>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</si>
  <si>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</si>
  <si>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</si>
  <si>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</si>
  <si>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</si>
  <si>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</si>
  <si>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</si>
  <si>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</si>
  <si>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</si>
  <si>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</si>
  <si>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</si>
  <si>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</si>
  <si>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</si>
  <si>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</si>
  <si>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</si>
  <si>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</si>
  <si>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</si>
  <si>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</si>
  <si>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</si>
  <si>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</si>
  <si>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</si>
  <si>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</si>
  <si>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</si>
  <si>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</si>
  <si>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</si>
  <si>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</si>
  <si>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</si>
  <si>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</si>
  <si>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</si>
  <si>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</si>
  <si>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</si>
  <si>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</si>
  <si>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</si>
  <si>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</si>
  <si>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</si>
  <si>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</si>
  <si>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</si>
  <si>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</si>
  <si>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</si>
  <si>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</si>
  <si>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</si>
  <si>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</si>
  <si>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</si>
  <si>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</si>
  <si>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</si>
  <si>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</si>
  <si>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</si>
  <si>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</si>
  <si>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</si>
  <si>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</si>
  <si>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</si>
  <si>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</si>
  <si>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</si>
  <si>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</si>
  <si>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</si>
  <si>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</si>
  <si>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</si>
  <si>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</si>
  <si>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</si>
  <si>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</si>
  <si>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</si>
  <si>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</si>
  <si>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</si>
  <si>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</si>
  <si>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</si>
  <si>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</si>
  <si>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</si>
  <si>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</si>
  <si>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</si>
  <si>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</si>
  <si>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</si>
  <si>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</si>
  <si>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</si>
  <si>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</si>
  <si>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</si>
  <si>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</si>
  <si>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</si>
  <si>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</si>
  <si>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</si>
  <si>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</si>
  <si>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</si>
  <si>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</si>
  <si>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</si>
  <si>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</si>
  <si>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</si>
  <si>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</si>
  <si>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</si>
  <si>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</si>
  <si>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</si>
  <si>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</si>
  <si>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</si>
  <si>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</si>
  <si>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</si>
  <si>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</si>
  <si>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</si>
  <si>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</si>
  <si>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</si>
  <si>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</si>
  <si>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</si>
  <si>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</si>
  <si>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</si>
  <si>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</si>
  <si>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</si>
  <si>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</si>
  <si>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</si>
  <si>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</si>
  <si>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</si>
  <si>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</si>
  <si>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</si>
  <si>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</si>
  <si>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</si>
  <si>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</si>
  <si>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</si>
  <si>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</si>
  <si>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</si>
  <si>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</si>
  <si>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</si>
  <si>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</si>
  <si>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</si>
  <si>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</si>
  <si>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</si>
  <si>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</si>
  <si>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</si>
  <si>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</si>
  <si>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</si>
  <si>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</si>
  <si>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</si>
  <si>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</si>
  <si>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</si>
  <si>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</si>
  <si>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</si>
  <si>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</si>
  <si>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</si>
  <si>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</si>
  <si>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</si>
  <si>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</si>
  <si>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</si>
  <si>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</si>
  <si>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</si>
  <si>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</si>
  <si>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</si>
  <si>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</si>
  <si>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</si>
  <si>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</si>
  <si>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</si>
  <si>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</si>
  <si>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</si>
  <si>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</si>
  <si>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</si>
  <si>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</si>
  <si>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</si>
  <si>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</si>
  <si>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</si>
  <si>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</si>
  <si>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</si>
  <si>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</si>
  <si>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</si>
  <si>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</si>
  <si>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</si>
  <si>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</si>
  <si>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</si>
  <si>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</si>
  <si>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</si>
  <si>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</si>
  <si>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</si>
  <si>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</si>
  <si>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</si>
  <si>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</si>
  <si>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</si>
  <si>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</si>
  <si>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</si>
  <si>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</si>
  <si>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</si>
  <si>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</si>
  <si>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</si>
  <si>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</si>
  <si>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</si>
  <si>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</si>
  <si>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</si>
  <si>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</si>
  <si>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</si>
  <si>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</si>
  <si>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</si>
  <si>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</si>
  <si>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</si>
  <si>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</si>
  <si>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</si>
  <si>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</si>
  <si>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</si>
  <si>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</si>
  <si>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</si>
  <si>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</si>
  <si>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</si>
  <si>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</si>
  <si>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</si>
  <si>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</si>
  <si>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</si>
  <si>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</si>
  <si>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</si>
  <si>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</si>
  <si>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</si>
  <si>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</si>
  <si>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</si>
  <si>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</si>
  <si>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</si>
  <si>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</si>
  <si>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</si>
  <si>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</si>
  <si>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</si>
  <si>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</si>
  <si>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</si>
  <si>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</si>
  <si>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</si>
  <si>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</si>
  <si>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</si>
  <si>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</si>
  <si>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</si>
  <si>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</si>
  <si>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</si>
  <si>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</si>
  <si>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</si>
  <si>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</si>
  <si>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</si>
  <si>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</si>
  <si>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</si>
  <si>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</si>
  <si>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</si>
  <si>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</si>
  <si>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</si>
  <si>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</si>
  <si>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</si>
  <si>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</si>
  <si>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</si>
  <si>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</si>
  <si>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</si>
  <si>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</si>
  <si>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</si>
  <si>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</si>
  <si>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</si>
  <si>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</si>
  <si>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</si>
  <si>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</si>
  <si>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</si>
  <si>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</si>
  <si>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</si>
  <si>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</si>
  <si>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</si>
  <si>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</si>
  <si>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</si>
  <si>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</si>
  <si>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</si>
  <si>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</si>
  <si>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</si>
  <si>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</si>
  <si>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</si>
  <si>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</si>
  <si>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</si>
  <si>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</si>
  <si>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</si>
  <si>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</si>
  <si>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</si>
  <si>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</si>
  <si>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</si>
  <si>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</si>
  <si>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</si>
  <si>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</si>
  <si>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</si>
  <si>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</si>
  <si>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</si>
  <si>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</si>
  <si>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</si>
  <si>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</si>
  <si>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</si>
  <si>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</si>
  <si>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</si>
  <si>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</si>
  <si>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</si>
  <si>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</si>
  <si>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</si>
  <si>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</si>
  <si>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</si>
  <si>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</si>
  <si>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</si>
  <si>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</si>
  <si>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</si>
  <si>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</si>
  <si>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</si>
  <si>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</si>
  <si>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</si>
  <si>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</si>
  <si>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</si>
  <si>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</si>
  <si>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</si>
  <si>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</si>
  <si>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</si>
  <si>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</si>
  <si>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</si>
  <si>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</si>
  <si>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</si>
  <si>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</si>
  <si>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</si>
  <si>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</si>
  <si>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</si>
  <si>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</si>
  <si>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</si>
  <si>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</si>
  <si>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</si>
  <si>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</si>
  <si>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</si>
  <si>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</si>
  <si>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</si>
  <si>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</si>
  <si>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</si>
  <si>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</si>
  <si>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</si>
  <si>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</si>
  <si>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</si>
  <si>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</si>
  <si>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</si>
  <si>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</si>
  <si>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</si>
  <si>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</si>
  <si>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</si>
  <si>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</si>
  <si>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</si>
  <si>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</si>
  <si>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</si>
  <si>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</si>
  <si>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</si>
  <si>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</si>
  <si>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</si>
  <si>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</si>
  <si>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</si>
  <si>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</si>
  <si>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</si>
  <si>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</si>
  <si>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</si>
  <si>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</si>
  <si>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</si>
  <si>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</si>
  <si>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</si>
  <si>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</si>
  <si>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</si>
  <si>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</si>
  <si>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</si>
  <si>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</si>
  <si>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</si>
  <si>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</si>
  <si>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</si>
  <si>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</si>
  <si>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</si>
  <si>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</si>
  <si>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</si>
  <si>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</si>
  <si>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</si>
  <si>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</si>
  <si>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</si>
  <si>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</si>
  <si>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</si>
  <si>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</si>
  <si>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</si>
  <si>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</si>
  <si>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</si>
  <si>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</si>
  <si>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</si>
  <si>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</si>
  <si>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</si>
  <si>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</si>
  <si>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</si>
  <si>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</si>
  <si>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</si>
  <si>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</si>
  <si>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</si>
  <si>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</si>
  <si>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</si>
  <si>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</si>
  <si>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</si>
  <si>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</si>
  <si>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</si>
  <si>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</si>
  <si>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</si>
  <si>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</si>
  <si>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</si>
  <si>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</si>
  <si>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</si>
  <si>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</si>
  <si>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</si>
  <si>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</si>
  <si>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</si>
  <si>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</si>
  <si>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</si>
  <si>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</si>
  <si>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</si>
  <si>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</si>
  <si>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</si>
  <si>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</si>
  <si>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</si>
  <si>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</si>
  <si>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</si>
  <si>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</si>
  <si>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</si>
  <si>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</si>
  <si>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</si>
  <si>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</si>
  <si>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</si>
  <si>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</si>
  <si>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</si>
  <si>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</si>
  <si>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</si>
  <si>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</si>
  <si>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</si>
  <si>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</si>
  <si>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</si>
  <si>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</si>
  <si>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</si>
  <si>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</si>
  <si>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</si>
  <si>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</si>
  <si>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</si>
  <si>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</si>
  <si>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</si>
  <si>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</si>
  <si>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</si>
  <si>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</si>
  <si>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</si>
  <si>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</si>
  <si>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</si>
  <si>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</si>
  <si>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</si>
  <si>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</si>
  <si>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</si>
  <si>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</si>
  <si>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</si>
  <si>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</si>
  <si>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</si>
  <si>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</si>
  <si>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</si>
  <si>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</si>
  <si>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</si>
  <si>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</si>
  <si>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</si>
  <si>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</si>
  <si>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</si>
  <si>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</si>
  <si>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</si>
  <si>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</si>
  <si>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</si>
  <si>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</si>
  <si>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</si>
  <si>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</si>
  <si>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</si>
  <si>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</si>
  <si>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</si>
  <si>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</si>
  <si>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</si>
  <si>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</si>
  <si>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</si>
  <si>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</si>
  <si>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</si>
  <si>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</si>
  <si>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</si>
  <si>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</si>
  <si>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</si>
  <si>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</si>
  <si>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</si>
  <si>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</si>
  <si>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</si>
  <si>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</si>
  <si>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</si>
  <si>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</si>
  <si>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</si>
  <si>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</si>
  <si>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</si>
  <si>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</si>
  <si>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</si>
  <si>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</si>
  <si>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</si>
  <si>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</si>
  <si>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</si>
  <si>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</si>
  <si>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</si>
  <si>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</si>
  <si>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</si>
  <si>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</si>
  <si>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</si>
  <si>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</si>
  <si>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</si>
  <si>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</si>
  <si>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</si>
  <si>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</si>
  <si>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</si>
  <si>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</si>
  <si>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</si>
  <si>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</si>
  <si>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</si>
  <si>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</si>
  <si>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</si>
  <si>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</si>
  <si>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</si>
  <si>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</si>
  <si>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</si>
  <si>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</si>
  <si>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</si>
  <si>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</si>
  <si>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</si>
  <si>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</si>
  <si>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</si>
  <si>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</si>
  <si>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</si>
  <si>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</si>
  <si>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</si>
  <si>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</si>
  <si>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</si>
  <si>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</si>
  <si>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</si>
  <si>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</si>
  <si>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</si>
  <si>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</si>
  <si>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</si>
  <si>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</si>
  <si>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</si>
  <si>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</si>
  <si>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</si>
  <si>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</si>
  <si>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</si>
  <si>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</si>
  <si>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</si>
  <si>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</si>
  <si>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</si>
  <si>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</si>
  <si>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</si>
  <si>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</si>
  <si>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</si>
  <si>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</si>
  <si>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</si>
  <si>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</si>
  <si>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</si>
  <si>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</si>
  <si>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</si>
  <si>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</si>
  <si>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</si>
  <si>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</si>
  <si>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</si>
  <si>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</si>
  <si>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</si>
  <si>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</si>
  <si>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</si>
  <si>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</si>
  <si>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</si>
  <si>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</si>
  <si>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</si>
  <si>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</si>
  <si>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</si>
  <si>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</si>
  <si>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</si>
  <si>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</si>
  <si>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</si>
  <si>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</si>
  <si>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</si>
  <si>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</si>
  <si>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</si>
  <si>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</si>
  <si>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</si>
  <si>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</si>
  <si>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</si>
  <si>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</si>
  <si>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</si>
  <si>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</si>
  <si>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</si>
  <si>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</si>
  <si>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</si>
  <si>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</si>
  <si>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</si>
  <si>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</si>
  <si>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</si>
  <si>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</si>
  <si>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</si>
  <si>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</si>
  <si>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</si>
  <si>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</si>
  <si>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</si>
  <si>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</si>
  <si>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</si>
  <si>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</si>
  <si>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</si>
  <si>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</si>
  <si>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</si>
  <si>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</si>
  <si>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</si>
  <si>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</si>
  <si>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</si>
  <si>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</si>
  <si>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</si>
  <si>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</si>
  <si>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</si>
  <si>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</si>
  <si>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</si>
  <si>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</si>
  <si>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</si>
  <si>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</si>
  <si>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</si>
  <si>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</si>
  <si>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</si>
  <si>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</si>
  <si>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</si>
  <si>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</si>
  <si>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</si>
  <si>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</si>
  <si>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</si>
  <si>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</si>
  <si>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</si>
  <si>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</si>
  <si>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</si>
  <si>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</si>
  <si>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</si>
  <si>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</si>
  <si>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</si>
  <si>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</si>
  <si>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</si>
  <si>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</si>
  <si>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</si>
  <si>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</si>
  <si>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</si>
  <si>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</si>
  <si>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</si>
  <si>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</si>
  <si>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</si>
  <si>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</si>
  <si>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</si>
  <si>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</si>
  <si>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</si>
  <si>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</si>
  <si>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</si>
  <si>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</si>
  <si>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</si>
  <si>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</si>
  <si>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</si>
  <si>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</si>
  <si>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</si>
  <si>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</si>
  <si>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</si>
  <si>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</si>
  <si>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</si>
  <si>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</si>
  <si>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</si>
  <si>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</si>
  <si>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</si>
  <si>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</si>
  <si>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</si>
  <si>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</si>
  <si>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</si>
  <si>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</si>
  <si>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</si>
  <si>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</si>
  <si>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</si>
  <si>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</si>
  <si>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</si>
  <si>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</si>
  <si>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</si>
  <si>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</si>
  <si>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</si>
  <si>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</si>
  <si>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</si>
  <si>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</si>
  <si>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</si>
  <si>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</si>
  <si>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</si>
  <si>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</si>
  <si>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</si>
  <si>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</si>
  <si>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</si>
  <si>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</si>
  <si>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</si>
  <si>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</si>
  <si>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</si>
  <si>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</si>
  <si>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</si>
  <si>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</si>
  <si>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</si>
  <si>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</si>
  <si>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</si>
  <si>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</si>
  <si>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</si>
  <si>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</si>
  <si>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</si>
  <si>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</si>
  <si>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</si>
  <si>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</si>
  <si>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</si>
  <si>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</si>
  <si>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</si>
  <si>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</si>
  <si>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</si>
  <si>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</si>
  <si>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</si>
  <si>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</si>
  <si>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</si>
  <si>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</si>
  <si>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</si>
  <si>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</si>
  <si>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</si>
  <si>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</si>
  <si>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</si>
  <si>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</si>
  <si>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</si>
  <si>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</si>
  <si>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</si>
  <si>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</si>
  <si>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</si>
  <si>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</si>
  <si>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</si>
  <si>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</si>
  <si>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</si>
  <si>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</si>
  <si>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</si>
  <si>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</si>
  <si>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</si>
  <si>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</si>
  <si>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</si>
  <si>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</si>
  <si>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</si>
  <si>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</si>
  <si>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</si>
  <si>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</si>
  <si>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</si>
  <si>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</si>
  <si>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</si>
  <si>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</si>
  <si>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</si>
  <si>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</si>
  <si>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</si>
  <si>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</si>
  <si>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</si>
  <si>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</si>
  <si>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</si>
  <si>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</si>
  <si>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</si>
  <si>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</si>
  <si>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</si>
  <si>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</si>
  <si>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</si>
  <si>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</si>
  <si>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</si>
  <si>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</si>
  <si>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</si>
  <si>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</si>
  <si>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</si>
  <si>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</si>
  <si>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</si>
  <si>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</si>
  <si>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</si>
  <si>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</si>
  <si>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</si>
  <si>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</si>
  <si>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</si>
  <si>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</si>
  <si>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</si>
  <si>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</si>
  <si>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</si>
  <si>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</si>
  <si>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</si>
  <si>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</si>
  <si>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</si>
  <si>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</si>
  <si>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</si>
  <si>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</si>
  <si>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</si>
  <si>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</si>
  <si>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</si>
  <si>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</si>
  <si>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</si>
  <si>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</si>
  <si>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</si>
  <si>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</si>
  <si>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</si>
  <si>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</si>
  <si>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</si>
  <si>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</si>
  <si>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</si>
  <si>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</si>
  <si>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</si>
  <si>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</si>
  <si>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</si>
  <si>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</si>
  <si>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</si>
  <si>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</si>
  <si>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</si>
  <si>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</si>
  <si>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</si>
  <si>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</si>
  <si>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</si>
  <si>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</si>
  <si>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</si>
  <si>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</si>
  <si>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</si>
  <si>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</si>
  <si>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</si>
  <si>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</si>
  <si>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</si>
  <si>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</si>
  <si>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</si>
  <si>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</si>
  <si>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</si>
  <si>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</si>
  <si>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</si>
  <si>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</si>
  <si>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</si>
  <si>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</si>
  <si>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</si>
  <si>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</si>
  <si>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</si>
  <si>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</si>
  <si>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</si>
  <si>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</si>
  <si>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</si>
  <si>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</si>
  <si>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</si>
  <si>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</si>
  <si>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</si>
  <si>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</si>
  <si>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</si>
  <si>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</si>
  <si>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</si>
  <si>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</si>
  <si>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</si>
  <si>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</si>
  <si>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</si>
  <si>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</si>
  <si>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</si>
  <si>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</si>
  <si>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</si>
  <si>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</si>
  <si>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</si>
  <si>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</si>
  <si>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</si>
  <si>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</si>
  <si>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</si>
  <si>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</si>
  <si>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</si>
  <si>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</si>
  <si>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</si>
  <si>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</si>
  <si>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</si>
  <si>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</si>
  <si>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</si>
  <si>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</si>
  <si>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</si>
  <si>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</si>
  <si>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</si>
  <si>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</si>
  <si>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</si>
  <si>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</si>
  <si>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</si>
  <si>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</si>
  <si>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</si>
  <si>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</si>
  <si>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</si>
  <si>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</si>
  <si>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</si>
  <si>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</si>
  <si>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</si>
  <si>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</si>
  <si>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</si>
  <si>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</si>
  <si>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</si>
  <si>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</si>
  <si>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</si>
  <si>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</si>
  <si>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</si>
  <si>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</si>
  <si>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</si>
  <si>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</si>
  <si>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</si>
  <si>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</si>
  <si>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</si>
  <si>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</si>
  <si>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</si>
  <si>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</si>
  <si>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</si>
  <si>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</si>
  <si>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</si>
  <si>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</si>
  <si>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</si>
  <si>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</si>
  <si>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</si>
  <si>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</si>
  <si>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</si>
  <si>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</si>
  <si>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</si>
  <si>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</si>
  <si>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</si>
  <si>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</si>
  <si>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</si>
  <si>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</si>
  <si>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</si>
  <si>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</si>
  <si>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</si>
  <si>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</si>
  <si>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</si>
  <si>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</si>
  <si>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</si>
  <si>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</si>
  <si>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</si>
  <si>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</si>
  <si>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</si>
  <si>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</si>
  <si>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</si>
  <si>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</si>
  <si>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</si>
  <si>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</si>
  <si>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</si>
  <si>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</si>
  <si>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</si>
  <si>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</si>
  <si>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</si>
  <si>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</si>
  <si>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</si>
  <si>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</si>
  <si>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</si>
  <si>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</si>
  <si>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</si>
  <si>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</si>
  <si>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</si>
  <si>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</si>
  <si>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</si>
  <si>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</si>
  <si>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</si>
  <si>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</si>
  <si>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</si>
  <si>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</si>
  <si>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</si>
  <si>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</si>
  <si>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</si>
  <si>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</si>
  <si>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</si>
  <si>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</si>
  <si>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</si>
  <si>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</si>
  <si>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</si>
  <si>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</si>
  <si>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</si>
  <si>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</si>
  <si>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</si>
  <si>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</si>
  <si>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</si>
  <si>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</si>
  <si>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</si>
  <si>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</si>
  <si>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</si>
  <si>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</si>
  <si>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</si>
  <si>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</si>
  <si>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</si>
  <si>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</si>
  <si>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</si>
  <si>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</si>
  <si>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</si>
  <si>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</si>
  <si>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</si>
  <si>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</si>
  <si>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</si>
  <si>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</si>
  <si>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</si>
  <si>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</si>
  <si>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</si>
  <si>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</si>
  <si>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</si>
  <si>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</si>
  <si>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</si>
  <si>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</si>
  <si>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</si>
  <si>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</si>
  <si>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</si>
  <si>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</si>
  <si>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</si>
  <si>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</si>
  <si>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</si>
  <si>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</si>
  <si>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</si>
  <si>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</si>
  <si>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</si>
  <si>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</si>
  <si>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</si>
  <si>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</si>
  <si>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</si>
  <si>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</si>
  <si>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</si>
  <si>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</si>
  <si>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</si>
  <si>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</si>
  <si>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</si>
  <si>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</si>
  <si>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</si>
  <si>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</si>
  <si>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</si>
  <si>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</si>
  <si>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</si>
  <si>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</si>
  <si>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</si>
  <si>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</si>
  <si>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</si>
  <si>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</si>
  <si>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</si>
  <si>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</si>
  <si>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</si>
  <si>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</si>
  <si>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</si>
  <si>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</si>
  <si>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</si>
  <si>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</si>
  <si>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</si>
  <si>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</si>
  <si>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</si>
  <si>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</si>
  <si>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</si>
  <si>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</si>
  <si>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</si>
  <si>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</si>
  <si>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</si>
  <si>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</si>
  <si>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</si>
  <si>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</si>
  <si>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</si>
  <si>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</si>
  <si>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</si>
  <si>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</si>
  <si>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</si>
  <si>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</si>
  <si>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</si>
  <si>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</si>
  <si>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</si>
  <si>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</si>
  <si>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</si>
  <si>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</si>
  <si>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</si>
  <si>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</si>
  <si>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</si>
  <si>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</si>
  <si>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</si>
  <si>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</si>
  <si>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</si>
  <si>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</si>
  <si>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</si>
  <si>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</si>
  <si>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</si>
  <si>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</si>
  <si>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</si>
  <si>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</si>
  <si>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</si>
  <si>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</si>
  <si>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</si>
  <si>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</si>
  <si>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</si>
  <si>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</si>
  <si>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</si>
  <si>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</si>
  <si>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</si>
  <si>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</si>
  <si>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</si>
  <si>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</si>
  <si>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</si>
  <si>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</si>
  <si>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</si>
  <si>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</si>
  <si>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</si>
  <si>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</si>
  <si>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</si>
  <si>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</si>
  <si>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</si>
  <si>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</si>
  <si>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</si>
  <si>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</si>
  <si>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</si>
  <si>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</si>
  <si>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</si>
  <si>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</si>
  <si>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</si>
  <si>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</si>
  <si>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</si>
  <si>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</si>
  <si>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</si>
  <si>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</si>
  <si>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</si>
  <si>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</si>
  <si>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</si>
  <si>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</si>
  <si>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</si>
  <si>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</si>
  <si>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</si>
  <si>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</si>
  <si>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</si>
  <si>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</si>
  <si>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</si>
  <si>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</si>
  <si>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</si>
  <si>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</si>
  <si>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</si>
  <si>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</si>
  <si>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</si>
  <si>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</si>
  <si>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</si>
  <si>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</si>
  <si>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</si>
  <si>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</si>
  <si>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</si>
  <si>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</si>
  <si>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</si>
  <si>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</si>
  <si>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</si>
  <si>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</si>
  <si>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</si>
  <si>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</si>
  <si>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</si>
  <si>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</si>
  <si>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</si>
  <si>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</si>
  <si>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</si>
  <si>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</si>
  <si>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</si>
  <si>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</si>
  <si>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</si>
  <si>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</si>
  <si>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</si>
  <si>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</si>
  <si>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</si>
  <si>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</si>
  <si>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</si>
  <si>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</si>
  <si>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</si>
  <si>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</si>
  <si>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</si>
  <si>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</si>
  <si>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</si>
  <si>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</si>
  <si>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</si>
  <si>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</si>
  <si>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</si>
  <si>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</si>
  <si>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</si>
  <si>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</si>
  <si>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</si>
  <si>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</si>
  <si>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</si>
  <si>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</si>
  <si>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</si>
  <si>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</si>
  <si>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</si>
  <si>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</si>
  <si>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</si>
  <si>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</si>
  <si>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</si>
  <si>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</si>
  <si>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</si>
  <si>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</si>
  <si>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</si>
  <si>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</si>
  <si>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</si>
  <si>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</si>
  <si>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</si>
  <si>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</si>
  <si>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</si>
  <si>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</si>
  <si>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</si>
  <si>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</si>
  <si>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</si>
  <si>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</si>
  <si>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</si>
  <si>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</si>
  <si>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</si>
  <si>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</si>
  <si>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</si>
  <si>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</si>
  <si>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</si>
  <si>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</si>
  <si>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</si>
  <si>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</si>
  <si>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</si>
  <si>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</si>
  <si>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</si>
  <si>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</si>
  <si>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</si>
  <si>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</si>
  <si>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</si>
  <si>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</si>
  <si>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</si>
  <si>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</si>
  <si>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</si>
  <si>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</si>
  <si>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</si>
  <si>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</si>
  <si>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</si>
  <si>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</si>
  <si>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</si>
  <si>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</si>
  <si>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</si>
  <si>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</si>
  <si>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</si>
  <si>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</si>
  <si>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</si>
  <si>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</si>
  <si>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</si>
  <si>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</si>
  <si>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</si>
  <si>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</si>
  <si>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</si>
  <si>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</si>
  <si>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</si>
  <si>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</si>
  <si>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</si>
  <si>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</si>
  <si>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</si>
  <si>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</si>
  <si>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</si>
  <si>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</si>
  <si>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</si>
  <si>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</si>
  <si>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</si>
  <si>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</si>
  <si>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</si>
  <si>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</si>
  <si>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</si>
  <si>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</si>
  <si>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</si>
  <si>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</si>
  <si>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</si>
  <si>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</si>
  <si>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</si>
  <si>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</si>
  <si>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</si>
  <si>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</si>
  <si>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</si>
  <si>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</si>
  <si>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</si>
  <si>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</si>
  <si>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</si>
  <si>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</si>
  <si>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</si>
  <si>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</si>
  <si>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</si>
  <si>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</si>
  <si>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</si>
  <si>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</si>
  <si>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</si>
  <si>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</si>
  <si>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</si>
  <si>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</si>
  <si>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</si>
  <si>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</si>
  <si>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</si>
  <si>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</si>
  <si>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</si>
  <si>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</si>
  <si>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</si>
  <si>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</si>
  <si>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</si>
  <si>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</si>
  <si>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</si>
  <si>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</si>
  <si>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</si>
  <si>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</si>
  <si>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</si>
  <si>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</si>
  <si>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</si>
  <si>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</si>
  <si>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</si>
  <si>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</si>
  <si>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</si>
  <si>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</si>
  <si>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</si>
  <si>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</si>
  <si>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</si>
  <si>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</si>
  <si>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</si>
  <si>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</si>
  <si>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</si>
  <si>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</si>
  <si>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</si>
  <si>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</si>
  <si>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</si>
  <si>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</si>
  <si>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</si>
  <si>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</si>
  <si>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</si>
  <si>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</si>
  <si>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</si>
  <si>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</si>
  <si>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</si>
  <si>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</si>
  <si>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</si>
  <si>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</si>
  <si>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</si>
  <si>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</si>
  <si>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</si>
  <si>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</si>
  <si>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</si>
  <si>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</si>
  <si>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</si>
  <si>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</si>
  <si>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</si>
  <si>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</si>
  <si>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</si>
  <si>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</si>
  <si>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</si>
  <si>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</si>
  <si>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</si>
  <si>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</si>
  <si>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</si>
  <si>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</si>
  <si>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</si>
  <si>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</si>
  <si>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</si>
  <si>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</si>
  <si>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</si>
  <si>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</si>
  <si>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</si>
  <si>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</si>
  <si>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</si>
  <si>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</si>
  <si>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</si>
  <si>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</si>
  <si>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</si>
  <si>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</si>
  <si>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</si>
  <si>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</si>
  <si>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</si>
  <si>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</si>
  <si>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</si>
  <si>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</si>
  <si>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</si>
  <si>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</si>
  <si>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</si>
  <si>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</si>
  <si>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</si>
  <si>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</si>
  <si>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</si>
  <si>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</si>
  <si>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</si>
  <si>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</si>
  <si>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</si>
  <si>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</si>
  <si>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</si>
  <si>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</si>
  <si>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</si>
  <si>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</si>
  <si>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</si>
  <si>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</si>
  <si>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</si>
  <si>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</si>
  <si>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</si>
  <si>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</si>
  <si>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</si>
  <si>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</si>
  <si>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</si>
  <si>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</si>
  <si>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</si>
  <si>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</si>
  <si>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</si>
  <si>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</si>
  <si>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</si>
  <si>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</si>
  <si>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</si>
  <si>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</si>
  <si>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</si>
  <si>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</si>
  <si>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</si>
  <si>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</si>
  <si>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</si>
  <si>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</si>
  <si>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</si>
  <si>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</si>
  <si>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</si>
  <si>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</si>
  <si>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</si>
  <si>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</si>
  <si>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</si>
  <si>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</si>
  <si>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</si>
  <si>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</si>
  <si>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</si>
  <si>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</si>
  <si>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</si>
  <si>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</si>
  <si>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</si>
  <si>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</si>
  <si>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</si>
  <si>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</si>
  <si>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</si>
  <si>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</si>
  <si>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</si>
  <si>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</si>
  <si>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</si>
  <si>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</si>
  <si>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</si>
  <si>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</si>
  <si>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</si>
  <si>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</si>
  <si>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</si>
  <si>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</si>
  <si>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</si>
  <si>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</si>
  <si>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</si>
  <si>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</si>
  <si>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</si>
  <si>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</si>
  <si>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</si>
  <si>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</si>
  <si>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</si>
  <si>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</si>
  <si>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</si>
  <si>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</si>
  <si>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</si>
  <si>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</si>
  <si>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</si>
  <si>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</si>
  <si>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</si>
  <si>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</si>
  <si>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</si>
  <si>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</si>
  <si>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</si>
  <si>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</si>
  <si>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</si>
  <si>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</si>
  <si>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</si>
  <si>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</si>
  <si>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</si>
  <si>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</si>
  <si>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</si>
  <si>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</si>
  <si>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</si>
  <si>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</si>
  <si>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</si>
  <si>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</si>
  <si>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</si>
  <si>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</si>
  <si>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</si>
  <si>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</si>
  <si>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</si>
  <si>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</si>
  <si>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</si>
  <si>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</si>
  <si>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</si>
  <si>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</si>
  <si>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</si>
  <si>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</si>
  <si>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</si>
  <si>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</si>
  <si>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</si>
  <si>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</si>
  <si>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</si>
  <si>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</si>
  <si>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</si>
  <si>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</si>
  <si>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</si>
  <si>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</si>
  <si>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</si>
  <si>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</si>
  <si>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</si>
  <si>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</si>
  <si>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</si>
  <si>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</si>
  <si>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</si>
  <si>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</si>
  <si>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</si>
  <si>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</si>
  <si>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</si>
  <si>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</si>
  <si>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</si>
  <si>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</si>
  <si>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</si>
  <si>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</si>
  <si>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</si>
  <si>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</si>
  <si>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</si>
  <si>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</si>
  <si>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</si>
  <si>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</si>
  <si>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</si>
  <si>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</si>
  <si>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</si>
  <si>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</si>
  <si>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</si>
  <si>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</si>
  <si>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</si>
  <si>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</si>
  <si>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</si>
  <si>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</si>
  <si>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</si>
  <si>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</si>
  <si>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</si>
  <si>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</si>
  <si>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</si>
  <si>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</si>
  <si>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</si>
  <si>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</si>
  <si>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</si>
  <si>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</si>
  <si>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</si>
  <si>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</si>
  <si>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</si>
  <si>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</si>
  <si>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</si>
  <si>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</si>
  <si>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</si>
  <si>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</si>
  <si>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</si>
  <si>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</si>
  <si>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</si>
  <si>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</si>
  <si>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</si>
  <si>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</si>
  <si>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</si>
  <si>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</si>
  <si>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</si>
  <si>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</si>
  <si>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</si>
  <si>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</si>
  <si>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</si>
  <si>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</si>
  <si>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</si>
  <si>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</si>
  <si>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</si>
  <si>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</si>
  <si>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</si>
  <si>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</si>
  <si>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</si>
  <si>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</si>
  <si>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</si>
  <si>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</si>
  <si>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</si>
  <si>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</si>
  <si>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</si>
  <si>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</si>
  <si>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</si>
  <si>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</si>
  <si>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</si>
  <si>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</si>
  <si>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</si>
  <si>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</si>
  <si>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</si>
  <si>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</si>
  <si>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</si>
  <si>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</si>
  <si>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</si>
  <si>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</si>
  <si>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</si>
  <si>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</si>
  <si>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</si>
  <si>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</si>
  <si>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</si>
  <si>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</si>
  <si>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</si>
  <si>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</si>
  <si>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</si>
  <si>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</si>
  <si>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</si>
  <si>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</si>
  <si>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</si>
  <si>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</si>
  <si>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</si>
  <si>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</si>
  <si>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</si>
  <si>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</si>
  <si>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</si>
  <si>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</si>
  <si>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</si>
  <si>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</si>
  <si>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</si>
  <si>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</si>
  <si>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</si>
  <si>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</si>
  <si>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</si>
  <si>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</si>
  <si>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</si>
  <si>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</si>
  <si>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</si>
  <si>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</si>
  <si>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</si>
  <si>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</si>
  <si>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</si>
  <si>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</si>
  <si>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</si>
  <si>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</si>
  <si>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</si>
  <si>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</si>
  <si>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</si>
  <si>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</si>
  <si>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</si>
  <si>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</si>
  <si>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</si>
  <si>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</si>
  <si>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</si>
  <si>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</si>
  <si>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</si>
  <si>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</si>
  <si>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</si>
  <si>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</si>
  <si>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</si>
  <si>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</si>
  <si>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</si>
  <si>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</si>
  <si>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</si>
  <si>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</si>
  <si>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</si>
  <si>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</si>
  <si>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</si>
  <si>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</si>
  <si>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</si>
  <si>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</si>
  <si>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</si>
  <si>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</si>
  <si>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</si>
  <si>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</si>
  <si>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</si>
  <si>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</si>
  <si>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</si>
  <si>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</si>
  <si>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</si>
  <si>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</si>
  <si>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</si>
  <si>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</si>
  <si>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</si>
  <si>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</si>
  <si>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</si>
  <si>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</si>
  <si>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</si>
  <si>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</si>
  <si>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</si>
  <si>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</si>
  <si>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</si>
  <si>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</si>
  <si>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</si>
  <si>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</si>
  <si>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</si>
  <si>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</si>
  <si>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</si>
  <si>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</si>
  <si>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</si>
  <si>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</si>
  <si>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</si>
  <si>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</si>
  <si>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</si>
  <si>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</si>
  <si>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</si>
  <si>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</si>
  <si>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</si>
  <si>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</si>
  <si>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</si>
  <si>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</si>
  <si>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</si>
  <si>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</si>
  <si>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</si>
  <si>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</si>
  <si>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</si>
  <si>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</si>
  <si>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</si>
  <si>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</si>
  <si>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</si>
  <si>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</si>
  <si>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</si>
  <si>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</si>
  <si>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</si>
  <si>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</si>
  <si>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</si>
  <si>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</si>
  <si>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</si>
  <si>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</si>
  <si>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</si>
  <si>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</si>
  <si>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</si>
  <si>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</si>
  <si>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</si>
  <si>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</si>
  <si>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</si>
  <si>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</si>
  <si>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</si>
  <si>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</si>
  <si>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</si>
  <si>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</si>
  <si>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</si>
  <si>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</si>
  <si>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</si>
  <si>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</si>
  <si>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</si>
  <si>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</si>
  <si>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</si>
  <si>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</si>
  <si>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</si>
  <si>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</si>
  <si>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</si>
  <si>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</si>
  <si>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</si>
  <si>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</si>
  <si>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</si>
  <si>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</si>
  <si>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</si>
  <si>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</si>
  <si>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</si>
  <si>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</si>
  <si>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</si>
  <si>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</si>
  <si>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</si>
  <si>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</si>
  <si>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</si>
  <si>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</si>
  <si>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</si>
  <si>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</si>
  <si>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</si>
  <si>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</si>
  <si>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</si>
  <si>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</si>
  <si>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</si>
  <si>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</si>
  <si>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</si>
  <si>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</si>
  <si>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</si>
  <si>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</si>
  <si>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</si>
  <si>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</si>
  <si>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</si>
  <si>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</si>
  <si>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</si>
  <si>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</si>
  <si>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</si>
  <si>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</si>
  <si>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</si>
  <si>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</si>
  <si>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</si>
  <si>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</si>
  <si>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</si>
  <si>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</si>
  <si>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</si>
  <si>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</si>
  <si>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</si>
  <si>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</si>
  <si>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</si>
  <si>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</si>
  <si>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</si>
  <si>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</si>
  <si>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</si>
  <si>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</si>
  <si>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</si>
  <si>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</si>
  <si>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</si>
  <si>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</si>
  <si>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</si>
  <si>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</si>
  <si>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</si>
  <si>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</si>
  <si>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</si>
  <si>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</si>
  <si>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</si>
  <si>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</si>
  <si>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</si>
  <si>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</si>
  <si>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</si>
  <si>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</si>
  <si>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</si>
  <si>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</si>
  <si>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</si>
  <si>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</si>
  <si>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</si>
  <si>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</si>
  <si>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</si>
  <si>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</si>
  <si>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</si>
  <si>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</si>
  <si>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</si>
  <si>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</si>
  <si>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</si>
  <si>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</si>
  <si>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</si>
  <si>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</si>
  <si>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</si>
  <si>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</si>
  <si>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</si>
  <si>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</si>
  <si>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</si>
  <si>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</si>
  <si>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</si>
  <si>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</si>
  <si>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</si>
  <si>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</si>
  <si>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</si>
  <si>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</si>
  <si>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</si>
  <si>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</si>
  <si>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</si>
  <si>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</si>
  <si>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</si>
  <si>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</si>
  <si>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</si>
  <si>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</si>
  <si>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</si>
  <si>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</si>
  <si>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</si>
  <si>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</si>
  <si>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</si>
  <si>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</si>
  <si>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</si>
  <si>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</si>
  <si>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</si>
  <si>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</si>
  <si>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</si>
  <si>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</si>
  <si>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</si>
  <si>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</si>
  <si>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</si>
  <si>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</si>
  <si>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</si>
  <si>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</si>
  <si>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</si>
  <si>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</si>
  <si>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</si>
  <si>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</si>
  <si>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</si>
  <si>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</si>
  <si>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</si>
  <si>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</si>
  <si>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</si>
  <si>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</si>
  <si>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</si>
  <si>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</si>
  <si>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</si>
  <si>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</si>
  <si>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</si>
  <si>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</si>
  <si>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</si>
  <si>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</si>
  <si>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</si>
  <si>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</si>
  <si>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</si>
  <si>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</si>
  <si>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</si>
  <si>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</si>
  <si>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</si>
  <si>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</si>
  <si>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</si>
  <si>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</si>
  <si>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</si>
  <si>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</si>
  <si>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</si>
  <si>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</si>
  <si>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</si>
  <si>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</si>
  <si>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</si>
  <si>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</si>
  <si>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</si>
  <si>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</si>
  <si>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</si>
  <si>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</si>
  <si>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</si>
  <si>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</si>
  <si>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</si>
  <si>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</si>
  <si>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</si>
  <si>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</si>
  <si>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</si>
  <si>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</si>
  <si>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</si>
  <si>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</si>
  <si>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</si>
  <si>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</si>
  <si>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</si>
  <si>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</si>
  <si>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</si>
  <si>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</si>
  <si>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</si>
  <si>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</si>
  <si>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</si>
  <si>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</si>
  <si>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</si>
  <si>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</si>
  <si>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</si>
  <si>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</si>
  <si>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</si>
  <si>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</si>
  <si>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</si>
  <si>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</si>
  <si>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</si>
  <si>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</si>
  <si>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</si>
  <si>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</si>
  <si>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</si>
  <si>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</si>
  <si>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</si>
  <si>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</si>
  <si>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</si>
  <si>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</si>
  <si>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</si>
  <si>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</si>
  <si>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</si>
  <si>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</si>
  <si>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</si>
  <si>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</si>
  <si>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</si>
  <si>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</si>
  <si>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</si>
  <si>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</si>
  <si>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</si>
  <si>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</si>
  <si>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</si>
  <si>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</si>
  <si>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</si>
  <si>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</si>
  <si>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</si>
  <si>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</si>
  <si>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</si>
  <si>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</si>
  <si>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</si>
  <si>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</si>
  <si>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</si>
  <si>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</si>
  <si>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</si>
  <si>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</si>
  <si>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</si>
  <si>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</si>
  <si>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</si>
  <si>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</si>
  <si>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</si>
  <si>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</si>
  <si>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</si>
  <si>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</si>
  <si>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</si>
  <si>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</si>
  <si>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</si>
  <si>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</si>
  <si>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</si>
  <si>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</si>
  <si>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</si>
  <si>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</si>
  <si>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</si>
  <si>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</si>
  <si>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</si>
  <si>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</si>
  <si>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</si>
  <si>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</si>
  <si>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</si>
  <si>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</si>
  <si>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</si>
  <si>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</si>
  <si>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</si>
  <si>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</si>
  <si>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</si>
  <si>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</si>
  <si>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</si>
  <si>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</si>
  <si>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</si>
  <si>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</si>
  <si>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</si>
  <si>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</si>
  <si>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</si>
  <si>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</si>
  <si>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</si>
  <si>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</si>
  <si>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</si>
  <si>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</si>
  <si>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</si>
  <si>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</si>
  <si>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</si>
  <si>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</si>
  <si>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</si>
  <si>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</si>
  <si>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</si>
  <si>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</si>
  <si>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</si>
  <si>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</si>
  <si>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</si>
  <si>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</si>
  <si>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</si>
  <si>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</si>
  <si>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</si>
  <si>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</si>
  <si>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</si>
  <si>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</si>
  <si>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</si>
  <si>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</si>
  <si>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</si>
  <si>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</si>
  <si>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</si>
  <si>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</si>
  <si>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</si>
  <si>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</si>
  <si>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</si>
  <si>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</si>
  <si>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</si>
  <si>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</si>
  <si>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</si>
  <si>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</si>
  <si>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</si>
  <si>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</si>
  <si>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</si>
  <si>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</si>
  <si>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</si>
  <si>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</si>
  <si>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</si>
  <si>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</si>
  <si>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</si>
  <si>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</si>
  <si>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</si>
  <si>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</si>
  <si>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</si>
  <si>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</si>
  <si>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</si>
  <si>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</si>
  <si>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</si>
  <si>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</si>
  <si>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</si>
  <si>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</si>
  <si>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</si>
  <si>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</si>
  <si>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</si>
  <si>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</si>
  <si>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</si>
  <si>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</si>
  <si>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</si>
  <si>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</si>
  <si>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</si>
  <si>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</si>
  <si>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</si>
  <si>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</si>
  <si>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</si>
  <si>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</si>
  <si>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</si>
  <si>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</si>
  <si>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</si>
  <si>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</si>
  <si>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</si>
  <si>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</si>
  <si>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</si>
  <si>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</si>
  <si>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</si>
  <si>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</si>
  <si>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</si>
  <si>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</si>
  <si>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</si>
  <si>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</si>
  <si>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</si>
  <si>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</si>
  <si>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</si>
  <si>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</si>
  <si>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</si>
  <si>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</si>
  <si>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</si>
  <si>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</si>
  <si>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</si>
  <si>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</si>
  <si>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</si>
  <si>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</si>
  <si>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</si>
  <si>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</si>
  <si>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</si>
  <si>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</si>
  <si>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</si>
  <si>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</si>
  <si>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</si>
  <si>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</si>
  <si>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</si>
  <si>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</si>
  <si>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</si>
  <si>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</si>
  <si>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</si>
  <si>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</si>
  <si>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</si>
  <si>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</si>
  <si>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</si>
  <si>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</si>
  <si>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</si>
  <si>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</si>
  <si>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</si>
  <si>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</si>
  <si>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</si>
  <si>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</si>
  <si>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</si>
  <si>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</si>
  <si>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</si>
  <si>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</si>
  <si>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</si>
  <si>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</si>
  <si>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</si>
  <si>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</si>
  <si>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</si>
  <si>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</si>
  <si>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</si>
  <si>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</si>
  <si>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</si>
  <si>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</si>
  <si>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</si>
  <si>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</si>
  <si>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</si>
  <si>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</si>
  <si>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</si>
  <si>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</si>
  <si>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</si>
  <si>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</si>
  <si>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</si>
  <si>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</si>
  <si>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</si>
  <si>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</si>
  <si>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</si>
  <si>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</si>
  <si>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</si>
  <si>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</si>
  <si>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</si>
  <si>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</si>
  <si>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</si>
  <si>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</si>
  <si>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</si>
  <si>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</si>
  <si>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</si>
  <si>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</si>
  <si>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</si>
  <si>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</si>
  <si>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</si>
  <si>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</si>
  <si>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</si>
  <si>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</si>
  <si>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</si>
  <si>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</si>
  <si>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</si>
  <si>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</si>
  <si>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</si>
  <si>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</si>
  <si>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</si>
  <si>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</si>
  <si>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</si>
  <si>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</si>
  <si>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</si>
  <si>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</si>
  <si>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</si>
  <si>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</si>
  <si>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</si>
  <si>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</si>
  <si>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</si>
  <si>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</si>
  <si>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</si>
  <si>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</si>
  <si>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</si>
  <si>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</si>
  <si>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</si>
  <si>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</si>
  <si>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</si>
  <si>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</si>
  <si>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</si>
  <si>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</si>
  <si>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</si>
  <si>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</si>
  <si>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</si>
  <si>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</si>
  <si>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</si>
  <si>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</si>
  <si>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</si>
  <si>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</si>
  <si>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</si>
  <si>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</si>
  <si>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</si>
  <si>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</si>
  <si>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</si>
  <si>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</si>
  <si>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</si>
  <si>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</si>
  <si>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</si>
  <si>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</si>
  <si>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</si>
  <si>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</si>
  <si>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</si>
  <si>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</si>
  <si>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</si>
  <si>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</si>
  <si>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</si>
  <si>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</si>
  <si>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</si>
  <si>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</si>
  <si>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</si>
  <si>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</si>
  <si>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</si>
  <si>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</si>
  <si>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</si>
  <si>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</si>
  <si>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</si>
  <si>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</si>
  <si>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</si>
  <si>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</si>
  <si>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</si>
  <si>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</si>
  <si>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</si>
  <si>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</si>
  <si>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</si>
  <si>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</si>
  <si>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</si>
  <si>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</si>
  <si>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</si>
  <si>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</si>
  <si>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</si>
  <si>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</si>
  <si>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</si>
  <si>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</si>
  <si>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</si>
  <si>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</si>
  <si>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</si>
  <si>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</si>
  <si>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</si>
  <si>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</si>
  <si>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</si>
  <si>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</si>
  <si>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</si>
  <si>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</si>
  <si>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</si>
  <si>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</si>
  <si>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</si>
  <si>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</si>
  <si>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</si>
  <si>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</si>
  <si>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</si>
  <si>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</si>
  <si>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</si>
  <si>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</si>
  <si>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</si>
  <si>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</si>
  <si>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</si>
  <si>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</si>
  <si>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</si>
  <si>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</si>
  <si>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</si>
  <si>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</si>
  <si>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</si>
  <si>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</si>
  <si>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</si>
  <si>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</si>
  <si>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</si>
  <si>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</si>
  <si>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</si>
  <si>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</si>
  <si>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</si>
  <si>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</si>
  <si>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</si>
  <si>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</si>
  <si>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</si>
  <si>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</si>
  <si>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</si>
  <si>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</si>
  <si>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</si>
  <si>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</si>
  <si>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</si>
  <si>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</si>
  <si>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</si>
  <si>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</si>
  <si>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</si>
  <si>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</si>
  <si>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</si>
  <si>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</si>
  <si>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</si>
  <si>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</si>
  <si>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</si>
  <si>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</si>
  <si>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</si>
  <si>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</si>
  <si>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</si>
  <si>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</si>
  <si>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</si>
  <si>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</si>
  <si>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</si>
  <si>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</si>
  <si>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</si>
  <si>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</si>
  <si>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</si>
  <si>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</si>
  <si>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</si>
  <si>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</si>
  <si>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</si>
  <si>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</si>
  <si>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</si>
  <si>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</si>
  <si>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</si>
  <si>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</si>
  <si>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</si>
  <si>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</si>
  <si>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</si>
  <si>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</si>
  <si>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</si>
  <si>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</si>
  <si>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</si>
  <si>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</si>
  <si>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</si>
  <si>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</si>
  <si>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</si>
  <si>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</si>
  <si>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</si>
  <si>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</si>
  <si>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</si>
  <si>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</si>
  <si>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</si>
  <si>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</si>
  <si>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</si>
  <si>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</si>
  <si>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</si>
  <si>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</si>
  <si>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</si>
  <si>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</si>
  <si>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</si>
  <si>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</si>
  <si>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</si>
  <si>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</si>
  <si>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</si>
  <si>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</si>
  <si>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</si>
  <si>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</si>
  <si>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</si>
  <si>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</si>
  <si>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</si>
  <si>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</si>
  <si>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</si>
  <si>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</si>
  <si>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</si>
  <si>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</si>
  <si>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</si>
  <si>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</si>
  <si>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</si>
  <si>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</si>
  <si>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</si>
  <si>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</si>
  <si>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</si>
  <si>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</si>
  <si>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</si>
  <si>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</si>
  <si>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</si>
  <si>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</si>
  <si>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</si>
  <si>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</si>
  <si>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</si>
  <si>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</si>
  <si>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</si>
  <si>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</si>
  <si>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</si>
  <si>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</si>
  <si>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</si>
  <si>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</si>
  <si>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</si>
  <si>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</si>
  <si>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</si>
  <si>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</si>
  <si>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</si>
  <si>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</si>
  <si>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</si>
  <si>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</si>
  <si>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</si>
  <si>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</si>
  <si>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</si>
  <si>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</si>
  <si>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</si>
  <si>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</si>
  <si>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</si>
  <si>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</si>
  <si>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</si>
  <si>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</si>
  <si>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</si>
  <si>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</si>
  <si>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</si>
  <si>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</si>
  <si>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</si>
  <si>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</si>
  <si>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</si>
  <si>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</si>
  <si>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</si>
  <si>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</si>
  <si>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</si>
  <si>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</si>
  <si>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</si>
  <si>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</si>
  <si>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</si>
  <si>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</si>
  <si>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</si>
  <si>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</si>
  <si>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</si>
  <si>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</si>
  <si>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</si>
  <si>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</si>
  <si>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</si>
  <si>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</si>
  <si>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</si>
  <si>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</si>
  <si>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</si>
  <si>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</si>
  <si>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</si>
  <si>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</si>
  <si>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</si>
  <si>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</si>
  <si>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</si>
  <si>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</si>
  <si>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</si>
  <si>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</si>
  <si>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</si>
  <si>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</si>
  <si>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</si>
  <si>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</si>
  <si>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</si>
  <si>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</si>
  <si>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</si>
  <si>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</si>
  <si>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</si>
  <si>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</si>
  <si>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</si>
  <si>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</si>
  <si>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</si>
  <si>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</si>
  <si>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</si>
  <si>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</si>
  <si>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</si>
  <si>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</si>
  <si>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</si>
  <si>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</si>
  <si>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</si>
  <si>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</si>
  <si>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</si>
  <si>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</si>
  <si>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</si>
  <si>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</si>
  <si>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</si>
  <si>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</si>
  <si>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</si>
  <si>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</si>
  <si>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</si>
  <si>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</si>
  <si>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</si>
  <si>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</si>
  <si>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</si>
  <si>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</si>
  <si>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</si>
  <si>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</si>
  <si>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</si>
  <si>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</si>
  <si>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</si>
  <si>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</si>
  <si>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</si>
  <si>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</si>
  <si>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</si>
  <si>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</si>
  <si>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</si>
  <si>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</si>
  <si>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</si>
  <si>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</si>
  <si>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</si>
  <si>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</si>
  <si>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</si>
  <si>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</si>
  <si>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</si>
  <si>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</si>
  <si>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</si>
  <si>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</si>
  <si>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</si>
  <si>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</si>
  <si>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</si>
  <si>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</si>
  <si>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</si>
  <si>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</si>
  <si>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</si>
  <si>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</si>
  <si>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</si>
  <si>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</si>
  <si>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</si>
  <si>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</si>
  <si>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</si>
  <si>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</si>
  <si>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</si>
  <si>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</si>
  <si>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</si>
  <si>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</si>
  <si>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</si>
  <si>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</si>
  <si>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</si>
  <si>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</si>
  <si>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</si>
  <si>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</si>
  <si>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</si>
  <si>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</si>
  <si>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</si>
  <si>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</si>
  <si>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</si>
  <si>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</si>
  <si>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</si>
  <si>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</si>
  <si>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</si>
  <si>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</si>
  <si>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</si>
  <si>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</si>
  <si>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</si>
  <si>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</si>
  <si>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</si>
  <si>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</si>
  <si>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</si>
  <si>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</si>
  <si>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</si>
  <si>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</si>
  <si>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</si>
  <si>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</si>
  <si>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</si>
  <si>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</si>
  <si>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</si>
  <si>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</si>
  <si>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</si>
  <si>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</si>
  <si>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</si>
  <si>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</si>
  <si>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</si>
  <si>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</si>
  <si>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</si>
  <si>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</si>
  <si>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</si>
  <si>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</si>
  <si>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</si>
  <si>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</si>
  <si>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</si>
  <si>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</si>
  <si>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</si>
  <si>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</si>
  <si>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</si>
  <si>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</si>
  <si>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</si>
  <si>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</si>
  <si>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</si>
  <si>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</si>
  <si>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</si>
  <si>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</si>
  <si>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</si>
  <si>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</si>
  <si>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</si>
  <si>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</si>
  <si>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</si>
  <si>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</si>
  <si>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</si>
  <si>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</si>
  <si>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</si>
  <si>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</si>
  <si>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</si>
  <si>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</si>
  <si>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</si>
  <si>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</si>
  <si>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</si>
  <si>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</si>
  <si>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</si>
  <si>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</si>
  <si>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</si>
  <si>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</si>
  <si>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</si>
  <si>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</si>
  <si>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</si>
  <si>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</si>
  <si>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</si>
  <si>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</si>
  <si>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</si>
  <si>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</si>
  <si>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</si>
  <si>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</si>
  <si>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</si>
  <si>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</si>
  <si>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</si>
  <si>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</si>
  <si>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</si>
  <si>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</si>
  <si>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</si>
  <si>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</si>
  <si>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</si>
  <si>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</si>
  <si>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</si>
  <si>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</si>
  <si>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</si>
  <si>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</si>
  <si>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</si>
  <si>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</si>
  <si>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</si>
  <si>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</si>
  <si>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</si>
  <si>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</si>
  <si>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</si>
  <si>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</si>
  <si>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</si>
  <si>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</si>
  <si>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</si>
  <si>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</si>
  <si>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</si>
  <si>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</si>
  <si>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</si>
  <si>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</si>
  <si>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</si>
  <si>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</si>
  <si>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</si>
  <si>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</si>
  <si>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</si>
  <si>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</si>
  <si>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</si>
  <si>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</si>
  <si>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</si>
  <si>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</si>
  <si>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</si>
  <si>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</si>
  <si>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</si>
  <si>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</si>
  <si>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</si>
  <si>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</si>
  <si>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</si>
  <si>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</si>
  <si>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</si>
  <si>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</si>
  <si>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</si>
  <si>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</si>
  <si>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</si>
  <si>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</si>
  <si>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</si>
  <si>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</si>
  <si>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</si>
  <si>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</si>
  <si>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</si>
  <si>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</si>
  <si>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</si>
  <si>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</si>
  <si>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</si>
  <si>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</si>
  <si>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</si>
  <si>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</si>
  <si>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</si>
  <si>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</si>
  <si>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</si>
  <si>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</si>
  <si>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</si>
  <si>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</si>
  <si>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</si>
  <si>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</si>
  <si>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</si>
  <si>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</si>
  <si>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</si>
  <si>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</si>
  <si>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</si>
  <si>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</si>
  <si>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</si>
  <si>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</si>
  <si>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</si>
  <si>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</si>
  <si>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</si>
  <si>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</si>
  <si>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</si>
  <si>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</si>
  <si>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</si>
  <si>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</si>
  <si>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</si>
  <si>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</si>
  <si>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</si>
  <si>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</si>
  <si>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</si>
  <si>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</si>
  <si>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</si>
  <si>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</si>
  <si>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</si>
  <si>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</si>
  <si>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</si>
  <si>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</si>
  <si>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</si>
  <si>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</si>
  <si>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</si>
  <si>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</si>
  <si>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</si>
  <si>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</si>
  <si>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</si>
  <si>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</si>
  <si>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</si>
  <si>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</si>
  <si>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</si>
  <si>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</si>
  <si>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</si>
  <si>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</si>
  <si>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</si>
  <si>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</si>
  <si>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</si>
  <si>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</si>
  <si>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</si>
  <si>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</si>
  <si>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</si>
  <si>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</si>
  <si>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</si>
  <si>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</si>
  <si>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</si>
  <si>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</si>
  <si>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</si>
  <si>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</si>
  <si>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</si>
  <si>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</si>
  <si>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</si>
  <si>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</si>
  <si>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</si>
  <si>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</si>
  <si>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</si>
  <si>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</si>
  <si>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</si>
  <si>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</si>
  <si>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</si>
  <si>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</si>
  <si>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</si>
  <si>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</si>
  <si>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</si>
  <si>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</si>
  <si>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</si>
  <si>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</si>
  <si>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</si>
  <si>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</si>
  <si>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</si>
  <si>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</si>
  <si>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</si>
  <si>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</si>
  <si>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</si>
  <si>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</si>
  <si>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</si>
  <si>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</si>
  <si>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</si>
  <si>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</si>
  <si>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</si>
  <si>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</si>
  <si>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</si>
  <si>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</si>
  <si>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</si>
  <si>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</si>
  <si>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</si>
  <si>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</si>
  <si>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</si>
  <si>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</si>
  <si>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</si>
  <si>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</si>
  <si>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</si>
  <si>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</si>
  <si>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</si>
  <si>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</si>
  <si>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</si>
  <si>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</si>
  <si>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</si>
  <si>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</si>
  <si>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</si>
  <si>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</si>
  <si>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</si>
  <si>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</si>
  <si>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</si>
  <si>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</si>
  <si>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</si>
  <si>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</si>
  <si>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</si>
  <si>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</si>
  <si>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</si>
  <si>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</si>
  <si>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</si>
  <si>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</si>
  <si>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</si>
  <si>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</si>
  <si>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</si>
  <si>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</si>
  <si>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</si>
  <si>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</si>
  <si>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</si>
  <si>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</si>
  <si>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</si>
  <si>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</si>
  <si>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</si>
  <si>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</si>
  <si>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</si>
  <si>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</si>
  <si>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</si>
  <si>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</si>
  <si>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</si>
  <si>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</si>
  <si>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</si>
  <si>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</si>
  <si>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</si>
  <si>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</si>
  <si>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</si>
  <si>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</si>
  <si>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</si>
  <si>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</si>
  <si>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</si>
  <si>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</si>
  <si>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</si>
  <si>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</si>
  <si>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</si>
  <si>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</si>
  <si>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</si>
  <si>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</si>
  <si>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</si>
  <si>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</si>
  <si>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</si>
  <si>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</si>
  <si>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</si>
  <si>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</si>
  <si>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</si>
  <si>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</si>
  <si>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</si>
  <si>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</si>
  <si>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</si>
  <si>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</si>
  <si>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</si>
  <si>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</si>
  <si>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</si>
  <si>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</si>
  <si>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</si>
  <si>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</si>
  <si>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</si>
  <si>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</si>
  <si>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</si>
  <si>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</si>
  <si>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</si>
  <si>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</si>
  <si>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</si>
  <si>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</si>
  <si>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</si>
  <si>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</si>
  <si>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</si>
  <si>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</si>
  <si>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</si>
  <si>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</si>
  <si>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</si>
  <si>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</si>
  <si>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</si>
  <si>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</si>
  <si>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</si>
  <si>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</si>
  <si>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</si>
  <si>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</si>
  <si>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</si>
  <si>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</si>
  <si>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</si>
  <si>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</si>
  <si>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</si>
  <si>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</si>
  <si>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</si>
  <si>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</si>
  <si>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</si>
  <si>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</si>
  <si>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</si>
  <si>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</si>
  <si>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</si>
  <si>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</si>
  <si>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</si>
  <si>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</si>
  <si>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</si>
  <si>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</si>
  <si>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</si>
  <si>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</si>
  <si>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</si>
  <si>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</si>
  <si>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</si>
  <si>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</si>
  <si>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</si>
  <si>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</si>
  <si>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</si>
  <si>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</si>
  <si>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</si>
  <si>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</si>
  <si>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</si>
  <si>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</si>
  <si>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</si>
  <si>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</si>
  <si>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</si>
  <si>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</si>
  <si>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</si>
  <si>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</si>
  <si>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</si>
  <si>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</si>
  <si>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</si>
  <si>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</si>
  <si>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</si>
  <si>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</si>
  <si>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</si>
  <si>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</si>
  <si>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</si>
  <si>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</si>
  <si>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</si>
  <si>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</si>
  <si>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</si>
  <si>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</si>
  <si>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</si>
  <si>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</si>
  <si>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</si>
  <si>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</si>
  <si>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</si>
  <si>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</si>
  <si>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</si>
  <si>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</si>
  <si>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</si>
  <si>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</si>
  <si>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</si>
  <si>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</si>
  <si>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</si>
  <si>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</si>
  <si>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</si>
  <si>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</si>
  <si>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</si>
  <si>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</si>
  <si>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</si>
  <si>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</si>
  <si>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</si>
  <si>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</si>
  <si>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</si>
  <si>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</si>
  <si>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</si>
  <si>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</si>
  <si>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</si>
  <si>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</si>
  <si>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</si>
  <si>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</si>
  <si>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</si>
  <si>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</si>
  <si>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</si>
  <si>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</si>
  <si>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</si>
  <si>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</si>
  <si>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</si>
  <si>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</si>
  <si>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</si>
  <si>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</si>
  <si>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</si>
  <si>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</si>
  <si>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</si>
  <si>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</si>
  <si>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</si>
  <si>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</si>
  <si>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</si>
  <si>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</si>
  <si>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</si>
  <si>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</si>
  <si>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</si>
  <si>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</si>
  <si>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</si>
  <si>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</si>
  <si>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</si>
  <si>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</si>
  <si>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</si>
  <si>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</si>
  <si>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</si>
  <si>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</si>
  <si>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</si>
  <si>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</si>
  <si>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</si>
  <si>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</si>
  <si>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</si>
  <si>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</si>
  <si>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</si>
  <si>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</si>
  <si>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</si>
  <si>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</si>
  <si>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</si>
  <si>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</si>
  <si>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</si>
  <si>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</si>
  <si>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</si>
  <si>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</si>
  <si>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</si>
  <si>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</si>
  <si>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</si>
  <si>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</si>
  <si>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</si>
  <si>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</si>
  <si>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</si>
  <si>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</si>
  <si>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</si>
  <si>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</si>
  <si>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</si>
  <si>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</si>
  <si>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</si>
  <si>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</si>
  <si>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</si>
  <si>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</si>
  <si>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</si>
  <si>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</si>
  <si>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</si>
  <si>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</si>
  <si>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</si>
  <si>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</si>
  <si>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</si>
  <si>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</si>
  <si>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</si>
  <si>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</si>
  <si>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</si>
  <si>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</si>
  <si>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</si>
  <si>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</si>
  <si>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</si>
  <si>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</si>
  <si>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</si>
  <si>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</si>
  <si>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</si>
  <si>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</si>
  <si>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</si>
  <si>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</si>
  <si>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</si>
  <si>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</si>
  <si>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</si>
  <si>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</si>
  <si>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</si>
  <si>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</si>
  <si>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</si>
  <si>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</si>
  <si>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</si>
  <si>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</si>
  <si>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</si>
  <si>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</si>
  <si>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</si>
  <si>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</si>
  <si>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</si>
  <si>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</si>
  <si>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</si>
  <si>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</si>
  <si>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</si>
  <si>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</si>
  <si>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</si>
  <si>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</si>
  <si>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</si>
  <si>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</si>
  <si>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</si>
  <si>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</si>
  <si>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</si>
  <si>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</si>
  <si>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</si>
  <si>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</si>
  <si>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</si>
  <si>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</si>
  <si>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</si>
  <si>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</si>
  <si>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</si>
  <si>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</si>
  <si>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</si>
  <si>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</si>
  <si>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</si>
  <si>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</si>
  <si>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</si>
  <si>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</si>
  <si>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</si>
  <si>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</si>
  <si>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</si>
  <si>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</si>
  <si>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</si>
  <si>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</si>
  <si>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</si>
  <si>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</si>
  <si>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</si>
  <si>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</si>
  <si>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</si>
  <si>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</si>
  <si>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</si>
  <si>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</si>
  <si>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</si>
  <si>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</si>
  <si>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</si>
  <si>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</si>
  <si>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</si>
  <si>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</si>
  <si>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</si>
  <si>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</si>
  <si>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</si>
  <si>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</si>
  <si>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</si>
  <si>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</si>
  <si>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</si>
  <si>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</si>
  <si>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</si>
  <si>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</si>
  <si>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</si>
  <si>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</si>
  <si>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</si>
  <si>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</si>
  <si>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</si>
  <si>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</si>
  <si>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</si>
  <si>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</si>
  <si>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</si>
  <si>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</si>
  <si>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</si>
  <si>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</si>
  <si>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</si>
  <si>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</si>
  <si>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</si>
  <si>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</si>
  <si>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</si>
  <si>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</si>
  <si>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</si>
  <si>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</si>
  <si>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</si>
  <si>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</si>
  <si>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</si>
  <si>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</si>
  <si>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</si>
  <si>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</si>
  <si>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</si>
  <si>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</si>
  <si>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</si>
  <si>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</si>
  <si>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</si>
  <si>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</si>
  <si>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</si>
  <si>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</si>
  <si>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</si>
  <si>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</si>
  <si>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</si>
  <si>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</si>
  <si>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</si>
  <si>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</si>
  <si>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</si>
  <si>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</si>
  <si>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</si>
  <si>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</si>
  <si>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</si>
  <si>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</si>
  <si>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</si>
  <si>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</si>
  <si>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</si>
  <si>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</si>
  <si>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</si>
  <si>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</si>
  <si>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</si>
  <si>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</si>
  <si>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</si>
  <si>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</si>
  <si>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</si>
  <si>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</si>
  <si>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</si>
  <si>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</si>
  <si>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</si>
  <si>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</si>
  <si>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</si>
  <si>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</si>
  <si>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</si>
  <si>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</si>
  <si>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</si>
  <si>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</si>
  <si>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</si>
  <si>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</si>
  <si>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</si>
  <si>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</si>
  <si>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</si>
  <si>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</si>
  <si>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</si>
  <si>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</si>
  <si>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</si>
  <si>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</si>
  <si>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</si>
  <si>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</si>
  <si>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</si>
  <si>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</si>
  <si>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</si>
  <si>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</si>
  <si>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</si>
  <si>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</si>
  <si>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</si>
  <si>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</si>
  <si>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</si>
  <si>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</si>
  <si>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</si>
  <si>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</si>
  <si>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</si>
  <si>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</si>
  <si>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</si>
  <si>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</si>
  <si>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</si>
  <si>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</si>
  <si>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</si>
  <si>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</si>
  <si>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</si>
  <si>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</si>
  <si>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</si>
  <si>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</si>
  <si>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</si>
  <si>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</si>
  <si>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</si>
  <si>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</si>
  <si>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</si>
  <si>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</si>
  <si>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</si>
  <si>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</si>
  <si>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</si>
  <si>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</si>
  <si>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</si>
  <si>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</si>
  <si>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</si>
  <si>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</si>
  <si>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</si>
  <si>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</si>
  <si>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</si>
  <si>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</si>
  <si>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</si>
  <si>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</si>
  <si>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</si>
  <si>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</si>
  <si>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</si>
  <si>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</si>
  <si>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</si>
  <si>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</si>
  <si>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</si>
  <si>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</si>
  <si>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</si>
  <si>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</si>
  <si>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</si>
  <si>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</si>
  <si>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</si>
  <si>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</si>
  <si>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</si>
  <si>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</si>
  <si>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</si>
  <si>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</si>
  <si>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</si>
  <si>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</si>
  <si>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</si>
  <si>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</si>
  <si>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</si>
  <si>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</si>
  <si>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</si>
  <si>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</si>
  <si>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</si>
  <si>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</si>
  <si>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</si>
  <si>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</si>
  <si>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</si>
  <si>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</si>
  <si>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</si>
  <si>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</si>
  <si>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</si>
  <si>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</si>
  <si>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</si>
  <si>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</si>
  <si>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</si>
  <si>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</si>
  <si>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</si>
  <si>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</si>
  <si>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</si>
  <si>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</si>
  <si>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</si>
  <si>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</si>
  <si>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</si>
  <si>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</si>
  <si>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</si>
  <si>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</si>
  <si>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</si>
  <si>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</si>
  <si>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</si>
  <si>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</si>
  <si>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</si>
  <si>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</si>
  <si>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</si>
  <si>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</si>
  <si>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</si>
  <si>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</si>
  <si>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</si>
  <si>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</si>
  <si>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</si>
  <si>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</si>
  <si>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</si>
  <si>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</si>
  <si>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</si>
  <si>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</si>
  <si>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</si>
  <si>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</si>
  <si>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</si>
  <si>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</si>
  <si>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</si>
  <si>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</si>
  <si>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</si>
  <si>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</si>
  <si>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</si>
  <si>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</si>
  <si>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</si>
  <si>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</si>
  <si>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</si>
  <si>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</si>
  <si>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</si>
  <si>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</si>
  <si>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</si>
  <si>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</si>
  <si>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</si>
  <si>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</si>
  <si>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</si>
  <si>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</si>
  <si>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</si>
  <si>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</si>
  <si>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</si>
  <si>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</si>
  <si>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</si>
  <si>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</si>
  <si>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</si>
  <si>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</si>
  <si>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</si>
  <si>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</si>
  <si>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</si>
  <si>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</si>
  <si>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</si>
  <si>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</si>
  <si>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</si>
  <si>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</si>
  <si>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</si>
  <si>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</si>
  <si>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</si>
  <si>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</si>
  <si>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</si>
  <si>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</si>
  <si>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</si>
  <si>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</si>
  <si>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</si>
  <si>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</si>
  <si>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</si>
  <si>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</si>
  <si>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</si>
  <si>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</si>
  <si>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</si>
  <si>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</si>
  <si>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</si>
  <si>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</si>
  <si>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</si>
  <si>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</si>
  <si>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</si>
  <si>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</si>
  <si>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</si>
  <si>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</si>
  <si>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</si>
  <si>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</si>
  <si>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</si>
  <si>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</si>
  <si>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</si>
  <si>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</si>
  <si>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</si>
  <si>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</si>
  <si>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</si>
  <si>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</si>
  <si>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</si>
  <si>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</si>
  <si>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</si>
  <si>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</si>
  <si>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</si>
  <si>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</si>
  <si>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</si>
  <si>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</si>
  <si>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</si>
  <si>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</si>
  <si>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</si>
  <si>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</si>
  <si>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</si>
  <si>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</si>
  <si>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</si>
  <si>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</si>
  <si>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</si>
  <si>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</si>
  <si>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</si>
  <si>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</si>
  <si>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</si>
  <si>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</si>
  <si>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</si>
  <si>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</si>
  <si>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</si>
  <si>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</si>
  <si>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</si>
  <si>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</si>
  <si>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</si>
  <si>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</si>
  <si>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</si>
  <si>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</si>
  <si>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</si>
  <si>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</si>
  <si>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</si>
  <si>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</si>
  <si>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</si>
  <si>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</si>
  <si>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</si>
  <si>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</si>
  <si>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</si>
  <si>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</si>
  <si>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</si>
  <si>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</si>
  <si>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</si>
  <si>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</si>
  <si>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</si>
  <si>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</si>
  <si>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</si>
  <si>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</si>
  <si>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</si>
  <si>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</si>
  <si>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</si>
  <si>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</si>
  <si>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</si>
  <si>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</si>
  <si>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</si>
  <si>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</si>
  <si>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</si>
  <si>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</si>
  <si>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</si>
  <si>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</si>
  <si>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</si>
  <si>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</si>
  <si>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</si>
  <si>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</si>
  <si>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</si>
  <si>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</si>
  <si>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</si>
  <si>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</si>
  <si>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</si>
  <si>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</si>
  <si>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</si>
  <si>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</si>
  <si>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</si>
  <si>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</si>
  <si>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</si>
  <si>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</si>
  <si>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</si>
  <si>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</si>
  <si>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</si>
  <si>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</si>
  <si>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</si>
  <si>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</si>
  <si>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</si>
  <si>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</si>
  <si>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</si>
  <si>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</si>
  <si>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</si>
  <si>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</si>
  <si>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</si>
  <si>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</si>
  <si>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</si>
  <si>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</si>
  <si>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</si>
  <si>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</si>
  <si>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</si>
  <si>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</si>
  <si>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</si>
  <si>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</si>
  <si>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</si>
  <si>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</si>
  <si>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</si>
  <si>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</si>
  <si>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</si>
  <si>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</si>
  <si>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</si>
  <si>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</si>
  <si>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</si>
  <si>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</si>
  <si>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</si>
  <si>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</si>
  <si>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</si>
  <si>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</si>
  <si>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</si>
  <si>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</si>
  <si>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</si>
  <si>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</si>
  <si>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</si>
  <si>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</si>
  <si>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</si>
  <si>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</si>
  <si>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</si>
  <si>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</si>
  <si>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</si>
  <si>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</si>
  <si>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</si>
  <si>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</si>
  <si>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</si>
  <si>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</si>
  <si>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</si>
  <si>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</si>
  <si>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</si>
  <si>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</si>
  <si>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</si>
  <si>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</si>
  <si>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</si>
  <si>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</si>
  <si>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</si>
  <si>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</si>
  <si>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</si>
  <si>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</si>
  <si>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</si>
  <si>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</si>
  <si>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</si>
  <si>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</si>
  <si>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</si>
  <si>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</si>
  <si>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</si>
  <si>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</si>
  <si>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</si>
  <si>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</si>
  <si>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</si>
  <si>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</si>
  <si>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</si>
  <si>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</si>
  <si>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</si>
  <si>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</si>
  <si>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</si>
  <si>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</si>
  <si>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</si>
  <si>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</si>
  <si>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</si>
  <si>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</si>
  <si>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</si>
  <si>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</si>
  <si>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</si>
  <si>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</si>
  <si>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</si>
  <si>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</si>
  <si>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</si>
  <si>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</si>
  <si>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</si>
  <si>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</si>
  <si>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</si>
  <si>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</si>
  <si>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</si>
  <si>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</si>
  <si>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</si>
  <si>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</si>
  <si>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</si>
  <si>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</si>
  <si>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</si>
  <si>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</si>
  <si>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</si>
  <si>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</si>
  <si>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</si>
  <si>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</si>
  <si>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</si>
  <si>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</si>
  <si>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</si>
  <si>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</si>
  <si>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</si>
  <si>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</si>
  <si>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</si>
  <si>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</si>
  <si>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</si>
  <si>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</si>
  <si>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</si>
  <si>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</si>
  <si>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</si>
  <si>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</si>
  <si>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</si>
  <si>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</si>
  <si>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</si>
  <si>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</si>
  <si>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</si>
  <si>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</si>
  <si>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</si>
  <si>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</si>
  <si>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</si>
  <si>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</si>
  <si>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</si>
  <si>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</si>
  <si>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</si>
  <si>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</si>
  <si>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</si>
  <si>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</si>
  <si>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</si>
  <si>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</si>
  <si>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</si>
  <si>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</si>
  <si>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</si>
  <si>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</si>
  <si>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</si>
  <si>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</si>
  <si>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</si>
  <si>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</si>
  <si>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</si>
  <si>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</si>
  <si>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</si>
  <si>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</si>
  <si>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</si>
  <si>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</si>
  <si>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</si>
  <si>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</si>
  <si>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</si>
  <si>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</si>
  <si>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</si>
  <si>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</si>
  <si>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</si>
  <si>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</si>
  <si>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</si>
  <si>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</si>
  <si>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</si>
  <si>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</si>
  <si>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</si>
  <si>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</si>
  <si>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</si>
  <si>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</si>
  <si>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</si>
  <si>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</si>
  <si>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</si>
  <si>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</si>
  <si>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</si>
  <si>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</si>
  <si>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</si>
  <si>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</si>
  <si>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</si>
  <si>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</si>
  <si>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</si>
  <si>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</si>
  <si>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</si>
  <si>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</si>
  <si>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</si>
  <si>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</si>
  <si>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</si>
  <si>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</si>
  <si>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</si>
  <si>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</si>
  <si>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</si>
  <si>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</si>
  <si>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</si>
  <si>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</si>
  <si>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</si>
  <si>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</si>
  <si>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</si>
  <si>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</si>
  <si>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</si>
  <si>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</si>
  <si>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</si>
  <si>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</si>
  <si>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</si>
  <si>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</si>
  <si>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</si>
  <si>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</si>
  <si>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</si>
  <si>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</si>
  <si>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</si>
  <si>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</si>
  <si>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</si>
  <si>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</si>
  <si>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</si>
  <si>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</si>
  <si>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</si>
  <si>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</si>
  <si>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</si>
  <si>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</si>
  <si>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</si>
  <si>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</si>
  <si>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</si>
  <si>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</si>
  <si>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</si>
  <si>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</si>
  <si>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</si>
  <si>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</si>
  <si>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</si>
  <si>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</si>
  <si>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</si>
  <si>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</si>
  <si>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</si>
  <si>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</si>
  <si>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</si>
  <si>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</si>
  <si>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</si>
  <si>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</si>
  <si>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</si>
  <si>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</si>
  <si>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</si>
  <si>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</si>
  <si>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</si>
  <si>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</si>
  <si>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</si>
  <si>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</si>
  <si>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</si>
  <si>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</si>
  <si>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</si>
  <si>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</si>
  <si>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</si>
  <si>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</si>
  <si>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</si>
  <si>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</si>
  <si>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</si>
  <si>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</si>
  <si>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</si>
  <si>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</si>
  <si>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</si>
  <si>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</si>
  <si>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</si>
  <si>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</si>
  <si>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</si>
  <si>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</si>
  <si>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</si>
  <si>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</si>
  <si>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</si>
  <si>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</si>
  <si>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</si>
  <si>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</si>
  <si>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</si>
  <si>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</si>
  <si>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</si>
  <si>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</si>
  <si>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</si>
  <si>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</si>
  <si>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</si>
  <si>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</si>
  <si>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</si>
  <si>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</si>
  <si>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</si>
  <si>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</si>
  <si>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</si>
  <si>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</si>
  <si>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</si>
  <si>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</si>
  <si>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</si>
  <si>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</si>
  <si>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</si>
  <si>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</si>
  <si>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</si>
  <si>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</si>
  <si>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</si>
  <si>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</si>
  <si>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</si>
  <si>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</si>
  <si>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</si>
  <si>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</si>
  <si>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</si>
  <si>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</si>
  <si>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</si>
  <si>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</si>
  <si>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</si>
  <si>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</si>
  <si>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</si>
  <si>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</si>
  <si>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</si>
  <si>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</si>
  <si>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</si>
  <si>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</si>
  <si>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</si>
  <si>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</si>
  <si>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</si>
  <si>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</si>
  <si>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</si>
  <si>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</si>
  <si>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</si>
  <si>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</si>
  <si>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</si>
  <si>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</si>
  <si>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</si>
  <si>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</si>
  <si>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</si>
  <si>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</si>
  <si>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</si>
  <si>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</si>
  <si>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</si>
  <si>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</si>
  <si>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</si>
  <si>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</si>
  <si>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</si>
  <si>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</si>
  <si>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</si>
  <si>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</si>
  <si>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</si>
  <si>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</si>
  <si>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</si>
  <si>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</si>
  <si>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</si>
  <si>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</si>
  <si>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</si>
  <si>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</si>
  <si>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</si>
  <si>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</si>
  <si>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</si>
  <si>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</si>
  <si>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</si>
  <si>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</si>
  <si>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</si>
  <si>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</si>
  <si>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</si>
  <si>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</si>
  <si>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</si>
  <si>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</si>
  <si>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</si>
  <si>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</si>
  <si>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</si>
  <si>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</si>
  <si>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</si>
  <si>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</si>
  <si>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</si>
  <si>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</si>
  <si>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</si>
  <si>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</si>
  <si>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</si>
  <si>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</si>
  <si>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</si>
  <si>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</si>
  <si>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</si>
  <si>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</si>
  <si>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</si>
  <si>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</si>
  <si>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</si>
  <si>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</si>
  <si>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</si>
  <si>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</si>
  <si>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</si>
  <si>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</si>
  <si>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</si>
  <si>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</si>
  <si>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</si>
  <si>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</si>
  <si>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</si>
  <si>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</si>
  <si>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</si>
  <si>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</si>
  <si>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</si>
  <si>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</si>
  <si>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</si>
  <si>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</si>
  <si>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</si>
  <si>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</si>
  <si>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</si>
  <si>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</si>
  <si>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</si>
  <si>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</si>
  <si>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</si>
  <si>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</si>
  <si>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</si>
  <si>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</si>
  <si>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</si>
  <si>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</si>
  <si>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</si>
  <si>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</si>
  <si>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</si>
  <si>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</si>
  <si>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</si>
  <si>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</si>
  <si>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</si>
  <si>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</si>
  <si>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</si>
  <si>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</si>
  <si>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</si>
  <si>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</si>
  <si>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</si>
  <si>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</si>
  <si>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</si>
  <si>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</si>
  <si>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</si>
  <si>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</si>
  <si>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</si>
  <si>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</si>
  <si>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</si>
  <si>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</si>
  <si>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</si>
  <si>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</si>
  <si>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</si>
  <si>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</si>
  <si>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</si>
  <si>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</si>
  <si>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</si>
  <si>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</si>
  <si>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</si>
  <si>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</si>
  <si>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</si>
  <si>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</si>
  <si>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</si>
  <si>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</si>
  <si>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</si>
  <si>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</si>
  <si>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</si>
  <si>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</si>
  <si>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</si>
  <si>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</si>
  <si>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</si>
  <si>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</si>
  <si>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</si>
  <si>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</si>
  <si>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</si>
  <si>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</si>
  <si>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</si>
  <si>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</si>
  <si>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</si>
  <si>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</si>
  <si>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</si>
  <si>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</si>
  <si>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</si>
  <si>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</si>
  <si>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</si>
  <si>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</si>
  <si>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</si>
  <si>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</si>
  <si>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</si>
  <si>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</si>
  <si>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</si>
  <si>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</si>
  <si>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</si>
  <si>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</si>
  <si>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</si>
  <si>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</si>
  <si>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</si>
  <si>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</si>
  <si>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</si>
  <si>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</si>
  <si>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</si>
  <si>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</si>
  <si>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</si>
  <si>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</si>
  <si>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</si>
  <si>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</si>
  <si>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</si>
  <si>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</si>
  <si>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</si>
  <si>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</si>
  <si>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</si>
  <si>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</si>
  <si>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</si>
  <si>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</si>
  <si>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</si>
  <si>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</si>
  <si>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</si>
  <si>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</si>
  <si>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</si>
  <si>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</si>
  <si>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</si>
  <si>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</si>
  <si>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</si>
  <si>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</si>
  <si>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</si>
  <si>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</si>
  <si>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</si>
  <si>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</si>
  <si>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</si>
  <si>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</si>
  <si>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</si>
  <si>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</si>
  <si>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</si>
  <si>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</si>
  <si>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</si>
  <si>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</si>
  <si>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</si>
  <si>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</si>
  <si>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</si>
  <si>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</si>
  <si>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</si>
  <si>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</si>
  <si>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</si>
  <si>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</si>
  <si>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</si>
  <si>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</si>
  <si>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</si>
  <si>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</si>
  <si>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</si>
  <si>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</si>
  <si>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</si>
  <si>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</si>
  <si>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</si>
  <si>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</si>
  <si>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</si>
  <si>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</si>
  <si>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</si>
  <si>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</si>
  <si>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</si>
  <si>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</si>
  <si>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</si>
  <si>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</si>
  <si>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</si>
  <si>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</si>
  <si>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</si>
  <si>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</si>
  <si>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</si>
  <si>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</si>
  <si>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</si>
  <si>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</si>
  <si>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</si>
  <si>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</si>
  <si>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</si>
  <si>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</si>
  <si>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</si>
  <si>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</si>
  <si>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</si>
  <si>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</si>
  <si>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</si>
  <si>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</si>
  <si>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</si>
  <si>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</si>
  <si>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</si>
  <si>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</si>
  <si>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</si>
  <si>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</si>
  <si>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</si>
  <si>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</si>
  <si>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</si>
  <si>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</si>
  <si>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</si>
  <si>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</si>
  <si>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</si>
  <si>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</si>
  <si>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</si>
  <si>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</si>
  <si>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</si>
  <si>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</si>
  <si>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</si>
  <si>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</si>
  <si>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</si>
  <si>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</si>
  <si>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</si>
  <si>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</si>
  <si>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</si>
  <si>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</si>
  <si>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</si>
  <si>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</si>
  <si>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</si>
  <si>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</si>
  <si>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</si>
  <si>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</si>
  <si>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</si>
  <si>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</si>
  <si>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</si>
  <si>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</si>
  <si>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</si>
  <si>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</si>
  <si>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</si>
  <si>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</si>
  <si>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</si>
  <si>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</si>
  <si>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</si>
  <si>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</si>
  <si>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</si>
  <si>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</si>
  <si>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</si>
  <si>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</si>
  <si>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</si>
  <si>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</si>
  <si>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</si>
  <si>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</si>
  <si>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</si>
  <si>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</si>
  <si>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</si>
  <si>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</si>
  <si>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</si>
  <si>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</si>
  <si>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</si>
  <si>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</si>
  <si>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</si>
  <si>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</si>
  <si>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</si>
  <si>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</si>
  <si>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</si>
  <si>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</si>
  <si>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</si>
  <si>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</si>
  <si>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</si>
  <si>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</si>
  <si>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</si>
  <si>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</si>
  <si>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</si>
  <si>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</si>
  <si>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</si>
  <si>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</si>
  <si>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</si>
  <si>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</si>
  <si>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</si>
  <si>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</si>
  <si>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</si>
  <si>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</si>
  <si>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</si>
  <si>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</si>
  <si>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</si>
  <si>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</si>
  <si>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</si>
  <si>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</si>
  <si>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</si>
  <si>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</si>
  <si>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</si>
  <si>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</si>
  <si>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</si>
  <si>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</si>
  <si>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</si>
  <si>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</si>
  <si>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</si>
  <si>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</si>
  <si>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</si>
  <si>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</si>
  <si>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</si>
  <si>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</si>
  <si>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</si>
  <si>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</si>
  <si>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</si>
  <si>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</si>
  <si>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</si>
  <si>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</si>
  <si>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</si>
  <si>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</si>
  <si>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</si>
  <si>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</si>
  <si>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</si>
  <si>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</si>
  <si>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</si>
  <si>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</si>
  <si>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</si>
  <si>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</si>
  <si>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</si>
  <si>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</si>
  <si>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</si>
  <si>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</si>
  <si>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</si>
  <si>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</si>
  <si>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</si>
  <si>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</si>
  <si>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</si>
  <si>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</si>
  <si>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</si>
  <si>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</si>
  <si>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</si>
  <si>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</si>
  <si>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</si>
  <si>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</si>
  <si>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</si>
  <si>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</si>
  <si>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</si>
  <si>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</si>
  <si>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</si>
  <si>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</si>
  <si>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</si>
  <si>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</si>
  <si>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</si>
  <si>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</si>
  <si>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</si>
  <si>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</si>
  <si>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</si>
  <si>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</si>
  <si>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</si>
  <si>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</si>
  <si>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</si>
  <si>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</si>
  <si>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</si>
  <si>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</si>
  <si>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</si>
  <si>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</si>
  <si>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</si>
  <si>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</si>
  <si>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</si>
  <si>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</si>
  <si>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</si>
  <si>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</si>
  <si>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</si>
  <si>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</si>
  <si>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</si>
  <si>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</si>
  <si>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</si>
  <si>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</si>
  <si>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</si>
  <si>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</si>
  <si>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</si>
  <si>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</si>
  <si>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</si>
  <si>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</si>
  <si>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</si>
  <si>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</si>
  <si>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</si>
  <si>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</si>
  <si>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</si>
  <si>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</si>
  <si>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</si>
  <si>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</si>
  <si>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</si>
  <si>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</si>
  <si>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</si>
  <si>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</si>
  <si>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</si>
  <si>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</si>
  <si>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</si>
  <si>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</si>
  <si>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</si>
  <si>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</si>
  <si>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</si>
  <si>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</si>
  <si>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</si>
  <si>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</si>
  <si>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</si>
  <si>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</si>
  <si>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</si>
  <si>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</si>
  <si>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</si>
  <si>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</si>
  <si>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</si>
  <si>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</si>
  <si>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</si>
  <si>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</si>
  <si>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</si>
  <si>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</si>
  <si>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</si>
  <si>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</si>
  <si>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</si>
  <si>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</si>
  <si>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</si>
  <si>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</si>
  <si>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</si>
  <si>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</si>
  <si>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</si>
  <si>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</si>
  <si>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</si>
  <si>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</si>
  <si>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</si>
  <si>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</si>
  <si>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</si>
  <si>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</si>
  <si>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</si>
  <si>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</si>
  <si>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</si>
  <si>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</si>
  <si>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</si>
  <si>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</si>
  <si>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</si>
  <si>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</si>
  <si>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</si>
  <si>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</si>
  <si>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</si>
  <si>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</si>
  <si>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</si>
  <si>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</si>
  <si>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</si>
  <si>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</si>
  <si>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</si>
  <si>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</si>
  <si>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</si>
  <si>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</si>
  <si>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</si>
  <si>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</si>
  <si>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</si>
  <si>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</si>
  <si>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</si>
  <si>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</si>
  <si>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</si>
  <si>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</si>
  <si>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</si>
  <si>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</si>
  <si>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</si>
  <si>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</si>
  <si>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</si>
  <si>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</si>
  <si>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</si>
  <si>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</si>
  <si>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</si>
  <si>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</si>
  <si>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</si>
  <si>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</si>
  <si>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</si>
  <si>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</si>
  <si>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</si>
  <si>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</si>
  <si>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</si>
  <si>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</si>
  <si>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</si>
  <si>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</si>
  <si>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</si>
  <si>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</si>
  <si>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</si>
  <si>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</si>
  <si>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</si>
  <si>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</si>
  <si>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</si>
  <si>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</si>
  <si>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</si>
  <si>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</si>
  <si>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</si>
  <si>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</si>
  <si>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</si>
  <si>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</si>
  <si>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</si>
  <si>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</si>
  <si>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</si>
  <si>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</si>
  <si>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</si>
  <si>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</si>
  <si>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</si>
  <si>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</si>
  <si>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</si>
  <si>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</si>
  <si>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</si>
  <si>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</si>
  <si>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</si>
  <si>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</si>
  <si>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</si>
  <si>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</si>
  <si>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</si>
  <si>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</si>
  <si>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</si>
  <si>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</si>
  <si>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</si>
  <si>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</si>
  <si>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</si>
  <si>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</si>
  <si>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</si>
  <si>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</si>
  <si>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</si>
  <si>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</si>
  <si>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</si>
  <si>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</si>
  <si>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</si>
  <si>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</si>
  <si>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</si>
  <si>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</si>
  <si>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</si>
  <si>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</si>
  <si>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</si>
  <si>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</si>
  <si>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</si>
  <si>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</si>
  <si>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</si>
  <si>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</si>
  <si>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</si>
  <si>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</si>
  <si>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</si>
  <si>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</si>
  <si>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</si>
  <si>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</si>
  <si>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</si>
  <si>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</si>
  <si>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</si>
  <si>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</si>
  <si>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</si>
  <si>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</si>
  <si>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</si>
  <si>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</si>
  <si>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</si>
  <si>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</si>
  <si>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</si>
  <si>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</si>
  <si>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</si>
  <si>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</si>
  <si>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</si>
  <si>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</si>
  <si>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</si>
  <si>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</si>
  <si>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</si>
  <si>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</si>
  <si>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</si>
  <si>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</si>
  <si>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</si>
  <si>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</si>
  <si>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</si>
  <si>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</si>
  <si>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</si>
  <si>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</si>
  <si>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</si>
  <si>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</si>
  <si>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</si>
  <si>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</si>
  <si>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</si>
  <si>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</si>
  <si>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</si>
  <si>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</si>
  <si>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</si>
  <si>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</si>
  <si>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</si>
  <si>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</si>
  <si>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</si>
  <si>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</si>
  <si>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</si>
  <si>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</si>
  <si>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</si>
  <si>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</si>
  <si>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</si>
  <si>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</si>
  <si>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</si>
  <si>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</si>
  <si>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</si>
  <si>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</si>
  <si>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</si>
  <si>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</si>
  <si>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</si>
  <si>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</si>
  <si>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</si>
  <si>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</si>
  <si>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</si>
  <si>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</si>
  <si>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</si>
  <si>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</si>
  <si>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</si>
  <si>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</si>
  <si>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</si>
  <si>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</si>
  <si>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</si>
  <si>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</si>
  <si>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</si>
  <si>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</si>
  <si>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</si>
  <si>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</si>
  <si>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</si>
  <si>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</si>
  <si>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</si>
  <si>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</si>
  <si>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</si>
  <si>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</si>
  <si>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</si>
  <si>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</si>
  <si>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</si>
  <si>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</si>
  <si>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</si>
  <si>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</si>
  <si>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</si>
  <si>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</si>
  <si>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</si>
  <si>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</si>
  <si>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</si>
  <si>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</si>
  <si>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</si>
  <si>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</si>
  <si>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</si>
  <si>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</si>
  <si>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</si>
  <si>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</si>
  <si>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</si>
  <si>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</si>
  <si>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</si>
  <si>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</si>
  <si>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</si>
  <si>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</si>
  <si>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</si>
  <si>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</si>
  <si>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</si>
  <si>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</si>
  <si>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</si>
  <si>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</si>
  <si>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</si>
  <si>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</si>
  <si>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</si>
  <si>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</si>
  <si>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</si>
  <si>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</si>
  <si>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</si>
  <si>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</si>
  <si>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</si>
  <si>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</si>
  <si>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</si>
  <si>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</si>
  <si>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</si>
  <si>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</si>
  <si>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</si>
  <si>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</si>
  <si>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</si>
  <si>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</si>
  <si>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</si>
  <si>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</si>
  <si>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</si>
  <si>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</si>
  <si>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</si>
  <si>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</si>
  <si>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</si>
  <si>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</si>
  <si>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</si>
  <si>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</si>
  <si>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</si>
  <si>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</si>
  <si>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</si>
  <si>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</si>
  <si>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</si>
  <si>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</si>
  <si>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</si>
  <si>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</si>
  <si>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</si>
  <si>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</si>
  <si>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</si>
  <si>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</si>
  <si>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</si>
  <si>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</si>
  <si>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</si>
  <si>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</si>
  <si>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</si>
  <si>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</si>
  <si>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</si>
  <si>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</si>
  <si>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</si>
  <si>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</si>
  <si>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</si>
  <si>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</si>
  <si>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</si>
  <si>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</si>
  <si>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</si>
  <si>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</si>
  <si>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</si>
  <si>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</si>
  <si>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</si>
  <si>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</si>
  <si>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</si>
  <si>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</si>
  <si>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</si>
  <si>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</si>
  <si>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</si>
  <si>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</si>
  <si>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</si>
  <si>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</si>
  <si>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</si>
  <si>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</si>
  <si>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</si>
  <si>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</si>
  <si>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</si>
  <si>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</si>
  <si>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</si>
  <si>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</si>
  <si>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</si>
  <si>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</si>
  <si>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</si>
  <si>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</si>
  <si>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</si>
  <si>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</si>
  <si>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</si>
  <si>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</si>
  <si>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</si>
  <si>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</si>
  <si>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</si>
  <si>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</si>
  <si>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</si>
  <si>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</si>
  <si>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</si>
  <si>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</si>
  <si>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</si>
  <si>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</si>
  <si>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</si>
  <si>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</si>
  <si>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</si>
  <si>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</si>
  <si>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</si>
  <si>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</si>
  <si>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</si>
  <si>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</si>
  <si>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</si>
  <si>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</si>
  <si>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</si>
  <si>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</si>
  <si>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</si>
  <si>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</si>
  <si>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</si>
  <si>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</si>
  <si>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</si>
  <si>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</si>
  <si>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</si>
  <si>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</si>
  <si>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</si>
  <si>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</si>
  <si>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</si>
  <si>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</si>
  <si>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</si>
  <si>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</si>
  <si>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</si>
  <si>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</si>
  <si>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</si>
  <si>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</si>
  <si>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</si>
  <si>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</si>
  <si>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</si>
  <si>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</si>
  <si>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</si>
  <si>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</si>
  <si>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</si>
  <si>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</si>
  <si>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</si>
  <si>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</si>
  <si>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</si>
  <si>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</si>
  <si>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</si>
  <si>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</si>
  <si>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</si>
  <si>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</si>
  <si>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</si>
  <si>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</si>
  <si>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</si>
  <si>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</si>
  <si>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</si>
  <si>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</si>
  <si>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</si>
  <si>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</si>
  <si>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</si>
  <si>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</si>
  <si>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</si>
  <si>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</si>
  <si>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</si>
  <si>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</si>
  <si>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</si>
  <si>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</si>
  <si>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</si>
  <si>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</si>
  <si>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</si>
  <si>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</si>
  <si>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</si>
  <si>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</si>
  <si>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</si>
  <si>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</si>
  <si>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</si>
  <si>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</si>
  <si>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</si>
  <si>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</si>
  <si>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</si>
  <si>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</si>
  <si>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</si>
  <si>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</si>
  <si>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</si>
  <si>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</si>
  <si>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</si>
  <si>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</si>
  <si>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</si>
  <si>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</si>
  <si>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</si>
  <si>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</si>
  <si>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</si>
  <si>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</si>
  <si>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</si>
  <si>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</si>
  <si>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</si>
  <si>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</si>
  <si>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</si>
  <si>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</si>
  <si>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</si>
  <si>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</si>
  <si>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</si>
  <si>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</si>
  <si>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</si>
  <si>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</si>
  <si>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</si>
  <si>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</si>
  <si>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</si>
  <si>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</si>
  <si>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</si>
  <si>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</si>
  <si>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</si>
  <si>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</si>
  <si>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</si>
  <si>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</si>
  <si>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</si>
  <si>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</si>
  <si>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</si>
  <si>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</si>
  <si>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</si>
  <si>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</si>
  <si>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</si>
  <si>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</si>
  <si>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</si>
  <si>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</si>
  <si>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</si>
  <si>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</si>
  <si>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</si>
  <si>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</si>
  <si>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</si>
  <si>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</si>
  <si>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</si>
  <si>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</si>
  <si>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</si>
  <si>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</si>
  <si>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</si>
  <si>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</si>
  <si>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</si>
  <si>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</si>
  <si>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</si>
  <si>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</si>
  <si>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</si>
  <si>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</si>
  <si>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</si>
  <si>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</si>
  <si>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</si>
  <si>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</si>
  <si>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</si>
  <si>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</si>
  <si>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</si>
  <si>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</si>
  <si>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</si>
  <si>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</si>
  <si>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</si>
  <si>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</si>
  <si>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</si>
  <si>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</si>
  <si>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</si>
  <si>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</si>
  <si>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</si>
  <si>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</si>
  <si>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</si>
  <si>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</si>
  <si>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</si>
  <si>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</si>
  <si>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</si>
  <si>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</si>
  <si>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</si>
  <si>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</si>
  <si>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</si>
  <si>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</si>
  <si>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</si>
  <si>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</si>
  <si>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</si>
  <si>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</si>
  <si>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</si>
  <si>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</si>
  <si>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</si>
  <si>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</si>
  <si>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</si>
  <si>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</si>
  <si>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</si>
  <si>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</si>
  <si>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</si>
  <si>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</si>
  <si>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</si>
  <si>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</si>
  <si>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</si>
  <si>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</si>
  <si>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</si>
  <si>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</si>
  <si>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</si>
  <si>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</si>
  <si>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</si>
  <si>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</si>
  <si>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</si>
  <si>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</si>
  <si>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</si>
  <si>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</si>
  <si>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</si>
  <si>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</si>
  <si>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</si>
  <si>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</si>
  <si>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</si>
  <si>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</si>
  <si>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</si>
  <si>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</si>
  <si>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</si>
  <si>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</si>
  <si>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</si>
  <si>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</si>
  <si>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</si>
  <si>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</si>
  <si>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</si>
  <si>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</si>
  <si>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</si>
  <si>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</si>
  <si>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</si>
  <si>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</si>
  <si>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</si>
  <si>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</si>
  <si>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</si>
  <si>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</si>
  <si>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</si>
  <si>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</si>
  <si>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</si>
  <si>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</si>
  <si>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</si>
  <si>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</si>
  <si>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</si>
  <si>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</si>
  <si>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</si>
  <si>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</si>
  <si>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</si>
  <si>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</si>
  <si>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</si>
  <si>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</si>
  <si>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</si>
  <si>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</si>
  <si>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</si>
  <si>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</si>
  <si>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</si>
  <si>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</si>
  <si>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</si>
  <si>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</si>
  <si>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</si>
  <si>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</si>
  <si>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</si>
  <si>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</si>
  <si>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</si>
  <si>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</si>
  <si>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</si>
  <si>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</si>
  <si>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</si>
  <si>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</si>
  <si>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</si>
  <si>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</si>
  <si>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</si>
  <si>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</si>
  <si>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</si>
  <si>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</si>
  <si>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</si>
  <si>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</si>
  <si>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</si>
  <si>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</si>
  <si>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</si>
  <si>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</si>
  <si>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</si>
  <si>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</si>
  <si>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</si>
  <si>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</si>
  <si>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</si>
  <si>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</si>
  <si>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</si>
  <si>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</si>
  <si>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</si>
  <si>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</si>
  <si>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</si>
  <si>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</si>
  <si>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</si>
  <si>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</si>
  <si>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</si>
  <si>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</si>
  <si>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</si>
  <si>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</si>
  <si>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</si>
  <si>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</si>
  <si>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</si>
  <si>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</si>
  <si>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</si>
  <si>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</si>
  <si>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</si>
  <si>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</si>
  <si>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</si>
  <si>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</si>
  <si>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</si>
  <si>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</si>
  <si>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</si>
  <si>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</si>
  <si>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</si>
  <si>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</si>
  <si>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</si>
  <si>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</si>
  <si>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</si>
  <si>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</si>
  <si>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</si>
  <si>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</si>
  <si>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</si>
  <si>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</si>
  <si>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</si>
  <si>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</si>
  <si>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</si>
  <si>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</si>
  <si>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</si>
  <si>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</si>
  <si>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</si>
  <si>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</si>
  <si>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</si>
  <si>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</si>
  <si>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</si>
  <si>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</si>
  <si>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</si>
  <si>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</si>
  <si>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</si>
  <si>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</si>
  <si>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</si>
  <si>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</si>
  <si>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</si>
  <si>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</si>
  <si>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</si>
  <si>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</si>
  <si>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</si>
  <si>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</si>
  <si>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</si>
  <si>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</si>
  <si>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</si>
  <si>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</si>
  <si>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</si>
  <si>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</si>
  <si>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</si>
  <si>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</si>
  <si>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</si>
  <si>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</si>
  <si>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</si>
  <si>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</si>
  <si>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</si>
  <si>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</si>
  <si>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</si>
  <si>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</si>
  <si>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</si>
  <si>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</si>
  <si>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</si>
  <si>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</si>
  <si>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</si>
  <si>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</si>
  <si>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</si>
  <si>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</si>
  <si>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</si>
  <si>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</si>
  <si>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</si>
  <si>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</si>
  <si>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</si>
  <si>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</si>
  <si>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</si>
  <si>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</si>
  <si>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</si>
  <si>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</si>
  <si>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</si>
  <si>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</si>
  <si>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</si>
  <si>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</si>
  <si>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</si>
  <si>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</si>
  <si>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</si>
  <si>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</si>
  <si>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</si>
  <si>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</si>
  <si>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</si>
  <si>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</si>
  <si>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</si>
  <si>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</si>
  <si>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</si>
  <si>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</si>
  <si>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</si>
  <si>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</si>
  <si>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</si>
  <si>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</si>
  <si>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</si>
  <si>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</si>
  <si>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</si>
  <si>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</si>
  <si>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</si>
  <si>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</si>
  <si>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</si>
  <si>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</si>
  <si>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</si>
  <si>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</si>
  <si>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</si>
  <si>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</si>
  <si>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</si>
  <si>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</si>
  <si>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</si>
  <si>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</si>
  <si>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</si>
  <si>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</si>
  <si>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</si>
  <si>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</si>
  <si>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</si>
  <si>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</si>
  <si>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</si>
  <si>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</si>
  <si>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</si>
  <si>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</si>
  <si>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</si>
  <si>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</si>
  <si>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</si>
  <si>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</si>
  <si>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</si>
  <si>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</si>
  <si>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</si>
  <si>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</si>
  <si>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</si>
  <si>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</si>
  <si>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</si>
  <si>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</si>
  <si>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</si>
  <si>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</si>
  <si>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</si>
  <si>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</si>
  <si>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</si>
  <si>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</si>
  <si>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</si>
  <si>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</si>
  <si>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</si>
  <si>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</si>
  <si>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</si>
  <si>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</si>
  <si>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</si>
  <si>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</si>
  <si>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</si>
  <si>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</si>
  <si>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</si>
  <si>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</si>
  <si>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</si>
  <si>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</si>
  <si>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</si>
  <si>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</si>
  <si>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</si>
  <si>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</si>
  <si>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</si>
  <si>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</si>
  <si>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</si>
  <si>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</si>
  <si>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</si>
  <si>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</si>
  <si>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</si>
  <si>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</si>
  <si>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</si>
  <si>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</si>
  <si>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</si>
  <si>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</si>
  <si>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</si>
  <si>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</si>
  <si>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</si>
  <si>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</si>
  <si>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</si>
  <si>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</si>
  <si>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</si>
  <si>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</si>
  <si>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</si>
  <si>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</si>
  <si>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</si>
  <si>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</si>
  <si>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</si>
  <si>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</si>
  <si>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</si>
  <si>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</si>
  <si>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</si>
  <si>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</si>
  <si>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</si>
  <si>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</si>
  <si>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</si>
  <si>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</si>
  <si>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</si>
  <si>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</si>
  <si>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</si>
  <si>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</si>
  <si>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</si>
  <si>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</si>
  <si>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</si>
  <si>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</si>
  <si>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</si>
  <si>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</si>
  <si>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</si>
  <si>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</si>
  <si>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</si>
  <si>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</si>
  <si>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</si>
  <si>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</si>
  <si>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</si>
  <si>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</si>
  <si>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</si>
  <si>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</si>
  <si>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</si>
  <si>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</si>
  <si>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</si>
  <si>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</si>
  <si>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</si>
  <si>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</si>
  <si>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</si>
  <si>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</si>
  <si>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</si>
  <si>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</si>
  <si>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</si>
  <si>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</si>
  <si>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</si>
  <si>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</si>
  <si>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</si>
  <si>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</si>
  <si>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</si>
  <si>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</si>
  <si>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</si>
  <si>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</si>
  <si>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</si>
  <si>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</si>
  <si>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</si>
  <si>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</si>
  <si>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</si>
  <si>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</si>
  <si>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</si>
  <si>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</si>
  <si>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</si>
  <si>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</si>
  <si>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</si>
  <si>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</si>
  <si>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</si>
  <si>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</si>
  <si>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</si>
  <si>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</si>
  <si>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</si>
  <si>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</si>
  <si>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</si>
  <si>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</si>
  <si>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</si>
  <si>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</si>
  <si>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</si>
  <si>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</si>
  <si>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</si>
  <si>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</si>
  <si>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</si>
  <si>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</si>
  <si>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</si>
  <si>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</si>
  <si>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</si>
  <si>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</si>
  <si>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</si>
  <si>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</si>
  <si>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</si>
  <si>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</si>
  <si>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</si>
  <si>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</si>
  <si>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</si>
  <si>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</si>
  <si>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</si>
  <si>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</si>
  <si>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</si>
  <si>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</si>
  <si>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</si>
  <si>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</si>
  <si>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</si>
  <si>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</si>
  <si>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</si>
  <si>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</si>
  <si>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</si>
  <si>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</si>
  <si>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</si>
  <si>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</si>
  <si>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</si>
  <si>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</si>
  <si>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</si>
  <si>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</si>
  <si>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</si>
  <si>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</si>
  <si>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</si>
  <si>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</si>
  <si>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</si>
  <si>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</si>
  <si>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</si>
  <si>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</si>
  <si>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</si>
  <si>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</si>
  <si>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</si>
  <si>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</si>
  <si>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</si>
  <si>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</si>
  <si>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</si>
  <si>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</si>
  <si>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</si>
  <si>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</si>
  <si>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</si>
  <si>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</si>
  <si>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</si>
  <si>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</si>
  <si>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</si>
  <si>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</si>
  <si>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</si>
  <si>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</si>
  <si>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</si>
  <si>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</si>
  <si>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</si>
  <si>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</si>
  <si>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</si>
  <si>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</si>
  <si>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</si>
  <si>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</si>
  <si>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</si>
  <si>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</si>
  <si>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</si>
  <si>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</si>
  <si>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</si>
  <si>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</si>
  <si>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</si>
  <si>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</si>
  <si>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</si>
  <si>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</si>
  <si>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</si>
  <si>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</si>
  <si>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</si>
  <si>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</si>
  <si>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</si>
  <si>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</si>
  <si>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</si>
  <si>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</si>
  <si>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</si>
  <si>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</si>
  <si>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</si>
  <si>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</si>
  <si>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</si>
  <si>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</si>
  <si>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</si>
  <si>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</si>
  <si>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</si>
  <si>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</si>
  <si>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</si>
  <si>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</si>
  <si>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</si>
  <si>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</si>
  <si>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</si>
  <si>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</si>
  <si>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</si>
  <si>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</si>
  <si>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</si>
  <si>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</si>
  <si>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</si>
  <si>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</si>
  <si>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</si>
  <si>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</si>
  <si>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</si>
  <si>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</si>
  <si>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</si>
  <si>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</si>
  <si>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</si>
  <si>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</si>
  <si>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</si>
  <si>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</si>
  <si>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</si>
  <si>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</si>
  <si>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</si>
  <si>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</si>
  <si>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</si>
  <si>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</si>
  <si>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</si>
  <si>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</si>
  <si>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</si>
  <si>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</si>
  <si>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</si>
  <si>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</si>
  <si>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</si>
  <si>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</si>
  <si>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</si>
  <si>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</si>
  <si>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</si>
  <si>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</si>
  <si>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</si>
  <si>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</si>
  <si>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</si>
  <si>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</si>
  <si>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</si>
  <si>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</si>
  <si>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</si>
  <si>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</si>
  <si>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</si>
  <si>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</si>
  <si>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</si>
  <si>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</si>
  <si>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</si>
  <si>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</si>
  <si>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</si>
  <si>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</si>
  <si>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</si>
  <si>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</si>
  <si>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</si>
  <si>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</si>
  <si>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</si>
  <si>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</si>
  <si>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</si>
  <si>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</si>
  <si>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</si>
  <si>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</si>
  <si>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</si>
  <si>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</si>
  <si>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</si>
  <si>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</si>
  <si>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</si>
  <si>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</si>
  <si>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</si>
  <si>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</si>
  <si>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</si>
  <si>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</si>
  <si>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</si>
  <si>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</si>
  <si>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</si>
  <si>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</si>
  <si>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</si>
  <si>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</si>
  <si>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</si>
  <si>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</si>
  <si>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</si>
  <si>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</si>
  <si>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</si>
  <si>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</si>
  <si>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</si>
  <si>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</si>
  <si>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</si>
  <si>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</si>
  <si>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</si>
  <si>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</si>
  <si>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</si>
  <si>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</si>
  <si>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</si>
  <si>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</si>
  <si>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</si>
  <si>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</si>
  <si>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</si>
  <si>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</si>
  <si>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</si>
  <si>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</si>
  <si>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</si>
  <si>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</si>
  <si>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</si>
  <si>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</si>
  <si>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</si>
  <si>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</si>
  <si>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</si>
  <si>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</si>
  <si>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</si>
  <si>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</si>
  <si>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</si>
  <si>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</si>
  <si>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</si>
  <si>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</si>
  <si>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</si>
  <si>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</si>
  <si>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</si>
  <si>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</si>
  <si>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</si>
  <si>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</si>
  <si>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</si>
  <si>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</si>
  <si>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</si>
  <si>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</si>
  <si>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</si>
  <si>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</si>
  <si>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</si>
  <si>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</si>
  <si>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</si>
  <si>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</si>
  <si>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</si>
  <si>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</si>
  <si>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</si>
  <si>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</si>
  <si>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</si>
  <si>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</si>
  <si>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</si>
  <si>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</si>
  <si>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</si>
  <si>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</si>
  <si>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</si>
  <si>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</si>
  <si>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</si>
  <si>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</si>
  <si>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</si>
  <si>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</si>
  <si>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</si>
  <si>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</si>
  <si>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</si>
  <si>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</si>
  <si>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</si>
  <si>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</si>
  <si>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</si>
  <si>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</si>
  <si>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</si>
  <si>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</si>
  <si>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</si>
  <si>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</si>
  <si>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</si>
  <si>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</si>
  <si>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</si>
  <si>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</si>
  <si>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</si>
  <si>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</si>
  <si>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</si>
  <si>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</si>
  <si>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</si>
  <si>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</si>
  <si>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</si>
  <si>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</si>
  <si>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</si>
  <si>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</si>
  <si>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</si>
  <si>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</si>
  <si>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</si>
  <si>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</si>
  <si>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</si>
  <si>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</si>
  <si>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</si>
  <si>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</si>
  <si>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</si>
  <si>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</si>
  <si>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</si>
  <si>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</si>
  <si>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</si>
  <si>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</si>
  <si>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</si>
  <si>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</si>
  <si>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</si>
  <si>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</si>
  <si>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</si>
  <si>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</si>
  <si>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</si>
  <si>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</si>
  <si>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</si>
  <si>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</si>
  <si>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</si>
  <si>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</si>
  <si>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</si>
  <si>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</si>
  <si>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</si>
  <si>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</si>
  <si>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</si>
  <si>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</si>
  <si>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</si>
  <si>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</si>
  <si>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</si>
  <si>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</si>
  <si>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</si>
  <si>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</si>
  <si>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</si>
  <si>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</si>
  <si>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</si>
  <si>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</si>
  <si>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</si>
  <si>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</si>
  <si>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</si>
  <si>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</si>
  <si>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</si>
  <si>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</si>
  <si>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</si>
  <si>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</si>
  <si>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</si>
  <si>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</si>
  <si>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</si>
  <si>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</si>
  <si>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</si>
  <si>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</si>
  <si>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</si>
  <si>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</si>
  <si>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</si>
  <si>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</si>
  <si>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</si>
  <si>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</si>
  <si>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</si>
  <si>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</si>
  <si>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</si>
  <si>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</si>
  <si>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</si>
  <si>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</si>
  <si>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</si>
  <si>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</si>
  <si>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</si>
  <si>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</si>
  <si>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</si>
  <si>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</si>
  <si>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</si>
  <si>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</si>
  <si>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</si>
  <si>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</si>
  <si>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</si>
  <si>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</si>
  <si>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</si>
  <si>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</si>
  <si>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</si>
  <si>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</si>
  <si>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</si>
  <si>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</si>
  <si>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</si>
  <si>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</si>
  <si>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</si>
  <si>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</si>
  <si>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</si>
  <si>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</si>
  <si>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</si>
  <si>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</si>
  <si>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</si>
  <si>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</si>
  <si>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</si>
  <si>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</si>
  <si>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</si>
  <si>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</si>
  <si>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</si>
  <si>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</si>
  <si>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</si>
  <si>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</si>
  <si>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</si>
  <si>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</si>
  <si>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</si>
  <si>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</si>
  <si>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</si>
  <si>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</si>
  <si>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</si>
  <si>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</si>
  <si>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</si>
  <si>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</si>
  <si>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</si>
  <si>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</si>
  <si>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</si>
  <si>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</si>
  <si>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</si>
  <si>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</si>
  <si>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</si>
  <si>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</si>
  <si>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</si>
  <si>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</si>
  <si>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</si>
  <si>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</si>
  <si>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</si>
  <si>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</si>
  <si>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</si>
  <si>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</si>
  <si>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</si>
  <si>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</si>
  <si>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</si>
  <si>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</si>
  <si>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</si>
  <si>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</si>
  <si>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</si>
  <si>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</si>
  <si>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</si>
  <si>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</si>
  <si>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</si>
  <si>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</si>
  <si>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</si>
  <si>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</si>
  <si>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</si>
  <si>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</si>
  <si>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</si>
  <si>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</si>
  <si>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</si>
  <si>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</si>
  <si>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</si>
  <si>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</si>
  <si>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</si>
  <si>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</si>
  <si>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</si>
  <si>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</si>
  <si>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</si>
  <si>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</si>
  <si>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</si>
  <si>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</si>
  <si>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</si>
  <si>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</si>
  <si>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</si>
  <si>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</si>
  <si>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</si>
  <si>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</si>
  <si>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</si>
  <si>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</si>
  <si>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</si>
  <si>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</si>
  <si>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</si>
  <si>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</si>
  <si>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</si>
  <si>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</si>
  <si>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</si>
  <si>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</si>
  <si>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</si>
  <si>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</si>
  <si>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</si>
  <si>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</si>
  <si>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</si>
  <si>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</si>
  <si>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</si>
  <si>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</si>
  <si>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</si>
  <si>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</si>
  <si>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</si>
  <si>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</si>
  <si>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</si>
  <si>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</si>
  <si>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</si>
  <si>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</si>
  <si>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</si>
  <si>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</si>
  <si>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</si>
  <si>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</si>
  <si>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</si>
  <si>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</si>
  <si>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</si>
  <si>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</si>
  <si>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</si>
  <si>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</si>
  <si>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</si>
  <si>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</si>
  <si>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</si>
  <si>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</si>
  <si>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</si>
  <si>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</si>
  <si>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</si>
  <si>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</si>
  <si>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</si>
  <si>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</si>
  <si>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</si>
  <si>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</si>
  <si>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</si>
  <si>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</si>
  <si>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</si>
  <si>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</si>
  <si>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</si>
  <si>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</si>
  <si>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</si>
  <si>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</si>
  <si>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</si>
  <si>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</si>
  <si>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</si>
  <si>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</si>
  <si>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</si>
  <si>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</si>
  <si>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</si>
  <si>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</si>
  <si>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</si>
  <si>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</si>
  <si>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</si>
  <si>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</si>
  <si>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</si>
  <si>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</si>
  <si>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</si>
  <si>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</si>
  <si>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</si>
  <si>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</si>
  <si>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</si>
  <si>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</si>
  <si>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</si>
  <si>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</si>
  <si>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</si>
  <si>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</si>
  <si>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</si>
  <si>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</si>
  <si>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</si>
  <si>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</si>
  <si>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</si>
  <si>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</si>
  <si>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</si>
  <si>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</si>
  <si>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</si>
  <si>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</si>
  <si>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</si>
  <si>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</si>
  <si>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</si>
  <si>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</si>
  <si>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</si>
  <si>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</si>
  <si>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</si>
  <si>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</si>
  <si>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</si>
  <si>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</si>
  <si>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</si>
  <si>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</si>
  <si>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</si>
  <si>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</si>
  <si>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</si>
  <si>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</si>
  <si>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</si>
  <si>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</si>
  <si>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</si>
  <si>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</si>
  <si>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</si>
  <si>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</si>
  <si>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</si>
  <si>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</si>
  <si>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</si>
  <si>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</si>
  <si>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</si>
  <si>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</si>
  <si>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</si>
  <si>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</si>
  <si>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</si>
  <si>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</si>
  <si>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</si>
  <si>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</si>
  <si>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</si>
  <si>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</si>
  <si>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</si>
  <si>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</si>
  <si>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</si>
  <si>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</si>
  <si>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</si>
  <si>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</si>
  <si>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</si>
  <si>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</si>
  <si>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</si>
  <si>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</si>
  <si>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</si>
  <si>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</si>
  <si>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</si>
  <si>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</si>
  <si>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</si>
  <si>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</si>
  <si>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</si>
  <si>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</si>
  <si>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</si>
  <si>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</si>
  <si>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</si>
  <si>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</si>
  <si>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</si>
  <si>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</si>
  <si>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</si>
  <si>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</si>
  <si>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</si>
  <si>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</si>
  <si>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</si>
  <si>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</si>
  <si>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</si>
  <si>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</si>
  <si>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</si>
  <si>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</si>
  <si>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</si>
  <si>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</si>
  <si>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</si>
  <si>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</si>
  <si>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</si>
  <si>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</si>
  <si>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</si>
  <si>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</si>
  <si>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</si>
  <si>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</si>
  <si>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</si>
  <si>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</si>
  <si>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</si>
  <si>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</si>
  <si>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</si>
  <si>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</si>
  <si>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</si>
  <si>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</si>
  <si>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</si>
  <si>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</si>
  <si>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</si>
  <si>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</si>
  <si>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</si>
  <si>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</si>
  <si>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</si>
  <si>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</si>
  <si>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</si>
  <si>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</si>
  <si>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</si>
  <si>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</si>
  <si>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</si>
  <si>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</si>
  <si>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</si>
  <si>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</si>
  <si>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</si>
  <si>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</si>
  <si>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</si>
  <si>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</si>
  <si>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</si>
  <si>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</si>
  <si>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</si>
  <si>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</si>
  <si>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</si>
  <si>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</si>
  <si>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</si>
  <si>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</si>
  <si>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</si>
  <si>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</si>
  <si>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</si>
  <si>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</si>
  <si>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</si>
  <si>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</si>
  <si>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</si>
  <si>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</si>
  <si>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</si>
  <si>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</si>
  <si>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</si>
  <si>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</si>
  <si>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</si>
  <si>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</si>
  <si>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</si>
  <si>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</si>
  <si>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</si>
  <si>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</si>
  <si>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</si>
  <si>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</si>
  <si>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</si>
  <si>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</si>
  <si>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</si>
  <si>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</si>
  <si>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</si>
  <si>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</si>
  <si>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</si>
  <si>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</si>
  <si>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</si>
  <si>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</si>
  <si>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</si>
  <si>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</si>
  <si>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</si>
  <si>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</si>
  <si>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</si>
  <si>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</si>
  <si>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</si>
  <si>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</si>
  <si>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</si>
  <si>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</si>
  <si>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</si>
  <si>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</si>
  <si>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</si>
  <si>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</si>
  <si>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</si>
  <si>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</si>
  <si>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</si>
  <si>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</si>
  <si>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</si>
  <si>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</si>
  <si>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</si>
  <si>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</si>
  <si>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</si>
  <si>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</si>
  <si>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</si>
  <si>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</si>
  <si>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</si>
  <si>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</si>
  <si>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</si>
  <si>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</si>
  <si>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</si>
  <si>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</si>
  <si>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</si>
  <si>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</si>
  <si>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</si>
  <si>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</si>
  <si>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</si>
  <si>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</si>
  <si>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</si>
  <si>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</si>
  <si>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</si>
  <si>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</si>
  <si>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</si>
  <si>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</si>
  <si>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</si>
  <si>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</si>
  <si>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</si>
  <si>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</si>
  <si>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</si>
  <si>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</si>
  <si>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</si>
  <si>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</si>
  <si>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</si>
  <si>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</si>
  <si>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</si>
  <si>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</si>
  <si>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</si>
  <si>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</si>
  <si>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</si>
  <si>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</si>
  <si>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</si>
  <si>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</si>
  <si>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</si>
  <si>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</si>
  <si>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</si>
  <si>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</si>
  <si>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</si>
  <si>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</si>
  <si>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</si>
  <si>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</si>
  <si>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</si>
  <si>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</si>
  <si>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</si>
  <si>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</si>
  <si>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</si>
  <si>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</si>
  <si>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</si>
  <si>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</si>
  <si>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</si>
  <si>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</si>
  <si>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</si>
  <si>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</si>
  <si>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</si>
  <si>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</si>
  <si>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</si>
  <si>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</si>
  <si>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</si>
  <si>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</si>
  <si>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</si>
  <si>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</si>
  <si>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</si>
  <si>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</si>
  <si>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</si>
  <si>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</si>
  <si>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</si>
  <si>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</si>
  <si>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</si>
  <si>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</si>
  <si>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</si>
  <si>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</si>
  <si>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</si>
  <si>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</si>
  <si>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</si>
  <si>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</si>
  <si>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</si>
  <si>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</si>
  <si>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</si>
  <si>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</si>
  <si>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</si>
  <si>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</si>
  <si>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</si>
  <si>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</si>
  <si>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</si>
  <si>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</si>
  <si>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</si>
  <si>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</si>
  <si>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</si>
  <si>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</si>
  <si>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</si>
  <si>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</si>
  <si>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</si>
  <si>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</si>
  <si>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</si>
  <si>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</si>
  <si>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</si>
  <si>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</si>
  <si>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</si>
  <si>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</si>
  <si>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</si>
  <si>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</si>
  <si>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</si>
  <si>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</si>
  <si>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</si>
  <si>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</si>
  <si>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</si>
  <si>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</si>
  <si>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</si>
  <si>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</si>
  <si>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</si>
  <si>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</si>
  <si>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</si>
  <si>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</si>
  <si>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</si>
  <si>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</si>
  <si>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</si>
  <si>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</si>
  <si>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</si>
  <si>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</si>
  <si>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</si>
  <si>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</si>
  <si>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</si>
  <si>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</si>
  <si>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</si>
  <si>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</si>
  <si>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</si>
  <si>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</si>
  <si>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</si>
  <si>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</si>
  <si>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</si>
  <si>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</si>
  <si>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</si>
  <si>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</si>
  <si>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</si>
  <si>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</si>
  <si>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</si>
  <si>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</si>
  <si>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</si>
  <si>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</si>
  <si>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</si>
  <si>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</si>
  <si>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</si>
  <si>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</si>
  <si>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</si>
  <si>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</si>
  <si>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</si>
  <si>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</si>
  <si>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</si>
  <si>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</si>
  <si>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</si>
  <si>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</si>
  <si>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</si>
  <si>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</si>
  <si>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</si>
  <si>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</si>
  <si>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</si>
  <si>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</si>
  <si>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</si>
  <si>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</si>
  <si>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</si>
  <si>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</si>
  <si>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</si>
  <si>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</si>
  <si>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</si>
  <si>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</si>
  <si>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</si>
  <si>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</si>
  <si>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</si>
  <si>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</si>
  <si>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</si>
  <si>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</si>
  <si>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</si>
  <si>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</si>
  <si>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</si>
  <si>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</si>
  <si>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</si>
  <si>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</si>
  <si>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</si>
  <si>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</si>
  <si>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</si>
  <si>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</si>
  <si>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</si>
  <si>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</si>
  <si>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</si>
  <si>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</si>
  <si>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</si>
  <si>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</si>
  <si>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</si>
  <si>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</si>
  <si>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</si>
  <si>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</si>
  <si>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</si>
  <si>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</si>
  <si>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</si>
  <si>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</si>
  <si>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</si>
  <si>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</si>
  <si>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</si>
  <si>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</si>
  <si>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</si>
  <si>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</si>
  <si>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</si>
  <si>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</si>
  <si>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</si>
  <si>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</si>
  <si>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</si>
  <si>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</si>
  <si>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</si>
  <si>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</si>
  <si>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</si>
  <si>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</si>
  <si>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</si>
  <si>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</si>
  <si>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</si>
  <si>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</si>
  <si>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</si>
  <si>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</si>
  <si>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</si>
  <si>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</si>
  <si>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</si>
  <si>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</si>
  <si>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</si>
  <si>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</si>
  <si>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</si>
  <si>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</si>
  <si>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</si>
  <si>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</si>
  <si>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</si>
  <si>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</si>
  <si>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</si>
  <si>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</si>
  <si>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</si>
  <si>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</si>
  <si>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</si>
  <si>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</si>
  <si>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</si>
  <si>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</si>
  <si>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</si>
  <si>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</si>
  <si>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</si>
  <si>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</si>
  <si>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</si>
  <si>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</si>
  <si>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</si>
  <si>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</si>
  <si>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</si>
  <si>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</si>
  <si>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</si>
  <si>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</si>
  <si>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</si>
  <si>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</si>
  <si>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</si>
  <si>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</si>
  <si>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</si>
  <si>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</si>
  <si>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</si>
  <si>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</si>
  <si>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</si>
  <si>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</si>
  <si>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</si>
  <si>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</si>
  <si>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</si>
  <si>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</si>
  <si>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</si>
  <si>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</si>
  <si>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</si>
  <si>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</si>
  <si>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</si>
  <si>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</si>
  <si>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</si>
  <si>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</si>
  <si>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</si>
  <si>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</si>
  <si>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</si>
  <si>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</si>
  <si>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</si>
  <si>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</si>
  <si>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</si>
  <si>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</si>
  <si>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</si>
  <si>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</si>
  <si>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</si>
  <si>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</si>
  <si>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</si>
  <si>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</si>
  <si>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</si>
  <si>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</si>
  <si>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</si>
  <si>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</si>
  <si>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</si>
  <si>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</si>
  <si>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</si>
  <si>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</si>
  <si>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</si>
  <si>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</si>
  <si>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</si>
  <si>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</si>
  <si>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</si>
  <si>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</si>
  <si>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</si>
  <si>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</si>
  <si>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</si>
  <si>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</si>
  <si>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</si>
  <si>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</si>
  <si>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</si>
  <si>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</si>
  <si>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</si>
  <si>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</si>
  <si>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</si>
  <si>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</si>
  <si>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</si>
  <si>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</si>
  <si>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</si>
  <si>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</si>
  <si>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</si>
  <si>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</si>
  <si>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</si>
  <si>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</si>
  <si>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</si>
  <si>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</si>
  <si>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</si>
  <si>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</si>
  <si>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</si>
  <si>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</si>
  <si>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</si>
  <si>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</si>
  <si>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</si>
  <si>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</si>
  <si>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</si>
  <si>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</si>
  <si>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</si>
  <si>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</si>
  <si>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</si>
  <si>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</si>
  <si>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</si>
  <si>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</si>
  <si>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</si>
  <si>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</si>
  <si>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</si>
  <si>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</si>
  <si>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</si>
  <si>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</si>
  <si>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</si>
  <si>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</si>
  <si>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</si>
  <si>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</si>
  <si>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</si>
  <si>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</si>
  <si>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</si>
  <si>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</si>
  <si>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</si>
  <si>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</si>
  <si>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</si>
  <si>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</si>
  <si>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</si>
  <si>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</si>
  <si>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</si>
  <si>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</si>
  <si>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</si>
  <si>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</si>
  <si>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</si>
  <si>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</si>
  <si>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</si>
  <si>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</si>
  <si>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</si>
  <si>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</si>
  <si>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</si>
  <si>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</si>
  <si>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</si>
  <si>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</si>
  <si>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</si>
  <si>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</si>
  <si>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</si>
  <si>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</si>
  <si>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</si>
  <si>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</si>
  <si>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</si>
  <si>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</si>
  <si>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</si>
  <si>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</si>
  <si>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</si>
  <si>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</si>
  <si>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</si>
  <si>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</si>
  <si>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</si>
  <si>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</si>
  <si>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</si>
  <si>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</si>
  <si>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</si>
  <si>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</si>
  <si>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</si>
  <si>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</si>
  <si>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</si>
  <si>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</si>
  <si>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</si>
  <si>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</si>
  <si>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</si>
  <si>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</si>
  <si>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</si>
  <si>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</si>
  <si>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</si>
  <si>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</si>
  <si>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</si>
  <si>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</si>
  <si>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</si>
  <si>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</si>
  <si>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</si>
  <si>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</si>
  <si>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</si>
  <si>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</si>
  <si>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</si>
  <si>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</si>
  <si>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</si>
  <si>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</si>
  <si>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</si>
  <si>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</si>
  <si>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</si>
  <si>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</si>
  <si>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</si>
  <si>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</si>
  <si>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</si>
  <si>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</si>
  <si>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</si>
  <si>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</si>
  <si>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</si>
  <si>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</si>
  <si>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</si>
  <si>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</si>
  <si>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</si>
  <si>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</si>
  <si>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</si>
  <si>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</si>
  <si>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</si>
  <si>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</si>
  <si>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</si>
  <si>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</si>
  <si>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</si>
  <si>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</si>
  <si>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</si>
  <si>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</si>
  <si>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</si>
  <si>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</si>
  <si>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</si>
  <si>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</si>
  <si>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</si>
  <si>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</si>
  <si>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</si>
  <si>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</si>
  <si>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</si>
  <si>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</si>
  <si>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</si>
  <si>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</si>
  <si>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</si>
  <si>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</si>
  <si>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</si>
  <si>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</si>
  <si>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</si>
  <si>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</si>
  <si>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</si>
  <si>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</si>
  <si>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</si>
  <si>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</si>
  <si>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</si>
  <si>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</si>
  <si>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</si>
  <si>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</si>
  <si>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</si>
  <si>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</si>
  <si>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</si>
  <si>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</si>
  <si>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</si>
  <si>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</si>
  <si>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</si>
  <si>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</si>
  <si>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</si>
  <si>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</si>
  <si>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</si>
  <si>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</si>
  <si>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</si>
  <si>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</si>
  <si>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</si>
  <si>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</si>
  <si>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</si>
  <si>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</si>
  <si>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</si>
  <si>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</si>
  <si>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</si>
  <si>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</si>
  <si>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</si>
  <si>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</si>
  <si>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</si>
  <si>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</si>
  <si>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</si>
  <si>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</si>
  <si>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</si>
  <si>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</si>
  <si>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</si>
  <si>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</si>
  <si>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</si>
  <si>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</si>
  <si>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</si>
  <si>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</si>
  <si>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</si>
  <si>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</si>
  <si>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</si>
  <si>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</si>
  <si>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</si>
  <si>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</si>
  <si>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</si>
  <si>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</si>
  <si>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</si>
  <si>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</si>
  <si>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</si>
  <si>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</si>
  <si>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</si>
  <si>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</si>
  <si>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</si>
  <si>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</si>
  <si>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</si>
  <si>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</si>
  <si>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</si>
  <si>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</si>
  <si>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</si>
  <si>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</si>
  <si>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</si>
  <si>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</si>
  <si>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</si>
  <si>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</si>
  <si>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</si>
  <si>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</si>
  <si>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</si>
  <si>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</si>
  <si>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</si>
  <si>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</si>
  <si>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</si>
  <si>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</si>
  <si>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</si>
  <si>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</si>
  <si>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</si>
  <si>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</si>
  <si>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</si>
  <si>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</si>
  <si>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</si>
  <si>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</si>
  <si>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</si>
  <si>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</si>
  <si>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</si>
  <si>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</si>
  <si>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</si>
  <si>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</si>
  <si>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</si>
  <si>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</si>
  <si>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</si>
  <si>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</si>
  <si>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</si>
  <si>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</si>
  <si>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</si>
  <si>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</si>
  <si>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</si>
  <si>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</si>
  <si>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</si>
  <si>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</si>
  <si>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</si>
  <si>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</si>
  <si>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</si>
  <si>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</si>
  <si>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</si>
  <si>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</si>
  <si>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</si>
  <si>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</si>
  <si>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</si>
  <si>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</si>
  <si>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</si>
  <si>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</si>
  <si>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</si>
  <si>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</si>
  <si>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</si>
  <si>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</si>
  <si>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</si>
  <si>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</si>
  <si>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</si>
  <si>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</si>
  <si>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</si>
  <si>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</si>
  <si>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</si>
  <si>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</si>
  <si>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</si>
  <si>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</si>
  <si>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</si>
  <si>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</si>
  <si>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</si>
  <si>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</si>
  <si>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</si>
  <si>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</si>
  <si>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</si>
  <si>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</si>
  <si>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</si>
  <si>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</si>
  <si>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</si>
  <si>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</si>
  <si>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</si>
  <si>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</si>
  <si>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</si>
  <si>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</si>
  <si>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</si>
  <si>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</si>
  <si>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</si>
  <si>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</si>
  <si>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</si>
  <si>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</si>
  <si>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</si>
  <si>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</si>
  <si>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</si>
  <si>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</si>
  <si>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</si>
  <si>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</si>
  <si>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</si>
  <si>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</si>
  <si>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</si>
  <si>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</si>
  <si>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</si>
  <si>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</si>
  <si>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</si>
  <si>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</si>
  <si>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</si>
  <si>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</si>
  <si>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</si>
  <si>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</si>
  <si>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</si>
  <si>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</si>
  <si>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</si>
  <si>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</si>
  <si>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</si>
  <si>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</si>
  <si>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</si>
  <si>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</si>
  <si>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</si>
  <si>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</si>
  <si>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</si>
  <si>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</si>
  <si>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</si>
  <si>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</si>
  <si>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</si>
  <si>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</si>
  <si>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</si>
  <si>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</si>
  <si>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</si>
  <si>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</si>
  <si>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</si>
  <si>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</si>
  <si>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</si>
  <si>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</si>
  <si>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</si>
  <si>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</si>
  <si>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</si>
  <si>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</si>
  <si>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</si>
  <si>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</si>
  <si>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</si>
  <si>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</si>
  <si>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</si>
  <si>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</si>
  <si>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</si>
  <si>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</si>
  <si>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</si>
  <si>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</si>
  <si>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</si>
  <si>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</si>
  <si>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</si>
  <si>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</si>
  <si>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</si>
  <si>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</si>
  <si>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</si>
  <si>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</si>
  <si>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</si>
  <si>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</si>
  <si>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</si>
  <si>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</si>
  <si>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</si>
  <si>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</si>
  <si>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</si>
  <si>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</si>
  <si>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</si>
  <si>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</si>
  <si>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</si>
  <si>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</si>
  <si>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</si>
  <si>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</si>
  <si>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</si>
  <si>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</si>
  <si>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</si>
  <si>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</si>
  <si>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</si>
  <si>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</si>
  <si>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</si>
  <si>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</si>
  <si>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</si>
  <si>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</si>
  <si>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</si>
  <si>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</si>
  <si>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</si>
  <si>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</si>
  <si>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</si>
  <si>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</si>
  <si>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</si>
  <si>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</si>
  <si>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</si>
  <si>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</si>
  <si>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</si>
  <si>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</si>
  <si>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</si>
  <si>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</si>
  <si>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</si>
  <si>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</si>
  <si>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</si>
  <si>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</si>
  <si>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</si>
  <si>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</si>
  <si>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</si>
  <si>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</si>
  <si>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</si>
  <si>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</si>
  <si>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</si>
  <si>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</si>
  <si>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</si>
  <si>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</si>
  <si>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</si>
  <si>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</si>
  <si>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</si>
  <si>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</si>
  <si>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</si>
  <si>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</si>
  <si>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</si>
  <si>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</si>
  <si>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</si>
  <si>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</si>
  <si>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</si>
  <si>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</si>
  <si>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</si>
  <si>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</si>
  <si>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</si>
  <si>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</si>
  <si>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</si>
  <si>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</si>
  <si>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</si>
  <si>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</si>
  <si>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</si>
  <si>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</si>
  <si>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</si>
  <si>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</si>
  <si>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</si>
  <si>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</si>
  <si>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</si>
  <si>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</si>
  <si>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</si>
  <si>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</si>
  <si>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</si>
  <si>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</si>
  <si>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</si>
  <si>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</si>
  <si>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</si>
  <si>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</si>
  <si>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</si>
  <si>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</si>
  <si>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</si>
  <si>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</si>
  <si>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</si>
  <si>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</si>
  <si>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</si>
  <si>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</si>
  <si>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</si>
  <si>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</si>
  <si>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</si>
  <si>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</si>
  <si>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</si>
  <si>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</si>
  <si>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</si>
  <si>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</si>
  <si>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</si>
  <si>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</si>
  <si>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</si>
  <si>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</si>
  <si>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</si>
  <si>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</si>
  <si>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</si>
  <si>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</si>
  <si>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</si>
  <si>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</si>
  <si>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</si>
  <si>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</si>
  <si>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</si>
  <si>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</si>
  <si>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</si>
  <si>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</si>
  <si>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</si>
  <si>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</si>
  <si>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</si>
  <si>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</si>
  <si>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</si>
  <si>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</si>
  <si>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</si>
  <si>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</si>
  <si>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</si>
  <si>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</si>
  <si>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</si>
  <si>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</si>
  <si>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</si>
  <si>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</si>
  <si>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</si>
  <si>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</si>
  <si>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</si>
  <si>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</si>
  <si>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</si>
  <si>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</si>
  <si>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</si>
  <si>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</si>
  <si>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</si>
  <si>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</si>
  <si>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</si>
  <si>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</si>
  <si>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</si>
  <si>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</si>
  <si>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</si>
  <si>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</si>
  <si>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</si>
  <si>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</si>
  <si>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</si>
  <si>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</si>
  <si>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</si>
  <si>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</si>
  <si>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</si>
  <si>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</si>
  <si>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</si>
  <si>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</si>
  <si>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</si>
  <si>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</si>
  <si>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</si>
  <si>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</si>
  <si>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</si>
  <si>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</si>
  <si>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</si>
  <si>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</si>
  <si>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</si>
  <si>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</si>
  <si>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</si>
  <si>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</si>
  <si>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</si>
  <si>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</si>
  <si>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</si>
  <si>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</si>
  <si>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</si>
  <si>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</si>
  <si>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</si>
  <si>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</si>
  <si>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</si>
  <si>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</si>
  <si>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</si>
  <si>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</si>
  <si>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</si>
  <si>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</si>
  <si>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</si>
  <si>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</si>
  <si>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</si>
  <si>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</si>
  <si>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</si>
  <si>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</si>
  <si>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</si>
  <si>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</si>
  <si>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</si>
  <si>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</si>
  <si>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</si>
  <si>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</si>
  <si>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</si>
  <si>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</si>
  <si>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</si>
  <si>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</si>
  <si>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</si>
  <si>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</si>
  <si>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</si>
  <si>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</si>
  <si>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</si>
  <si>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</si>
  <si>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</si>
  <si>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</si>
  <si>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</si>
  <si>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</si>
  <si>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</si>
  <si>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</si>
  <si>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</si>
  <si>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</si>
  <si>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</si>
  <si>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</si>
  <si>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</si>
  <si>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</si>
  <si>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</si>
  <si>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</si>
  <si>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</si>
  <si>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</si>
  <si>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</si>
  <si>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</si>
  <si>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</si>
  <si>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</si>
  <si>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</si>
  <si>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</si>
  <si>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</si>
  <si>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</si>
  <si>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</si>
  <si>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</si>
  <si>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</si>
  <si>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</si>
  <si>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</si>
  <si>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</si>
  <si>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</si>
  <si>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</si>
  <si>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</si>
  <si>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</si>
  <si>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</si>
  <si>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</si>
  <si>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</si>
  <si>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</si>
  <si>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</si>
  <si>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</si>
  <si>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</si>
  <si>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</si>
  <si>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</si>
  <si>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</si>
  <si>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</si>
  <si>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</si>
  <si>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</si>
  <si>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</si>
  <si>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</si>
  <si>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</si>
  <si>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</si>
  <si>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</si>
  <si>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</si>
  <si>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</si>
  <si>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</si>
  <si>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</si>
  <si>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</si>
  <si>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</si>
  <si>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</si>
  <si>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</si>
  <si>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</si>
  <si>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</si>
  <si>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</si>
  <si>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</si>
  <si>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</si>
  <si>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</si>
  <si>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</si>
  <si>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</si>
  <si>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</si>
  <si>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</si>
  <si>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</si>
  <si>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</si>
  <si>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</si>
  <si>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</si>
  <si>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</si>
  <si>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</si>
  <si>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</si>
  <si>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</si>
  <si>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</si>
  <si>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</si>
  <si>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</si>
  <si>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</si>
  <si>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</si>
  <si>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</si>
  <si>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</si>
  <si>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</si>
  <si>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</si>
  <si>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</si>
  <si>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</si>
  <si>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</si>
  <si>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</si>
  <si>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</si>
  <si>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</si>
  <si>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</si>
  <si>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</si>
  <si>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</si>
  <si>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</si>
  <si>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</si>
  <si>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</si>
  <si>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</si>
  <si>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</si>
  <si>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</si>
  <si>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</si>
  <si>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</si>
  <si>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</si>
  <si>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</si>
  <si>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</si>
  <si>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</si>
  <si>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</si>
  <si>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</si>
  <si>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</si>
  <si>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</si>
  <si>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</si>
  <si>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</si>
  <si>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</si>
  <si>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</si>
  <si>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</si>
  <si>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</si>
  <si>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</si>
  <si>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</si>
  <si>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</si>
  <si>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</si>
  <si>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</si>
  <si>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</si>
  <si>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</si>
  <si>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</si>
  <si>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</si>
  <si>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</si>
  <si>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</si>
  <si>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</si>
  <si>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</si>
  <si>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</si>
  <si>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</si>
  <si>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</si>
  <si>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</si>
  <si>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</si>
  <si>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</si>
  <si>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</si>
  <si>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</si>
  <si>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</si>
  <si>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</si>
  <si>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</si>
  <si>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</si>
  <si>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</si>
  <si>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</si>
  <si>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</si>
  <si>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</si>
  <si>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</si>
  <si>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</si>
  <si>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</si>
  <si>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</si>
  <si>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</si>
  <si>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</si>
  <si>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</si>
  <si>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</si>
  <si>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</si>
  <si>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</si>
  <si>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</si>
  <si>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</si>
  <si>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</si>
  <si>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</si>
  <si>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</si>
  <si>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</si>
  <si>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</si>
  <si>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</si>
  <si>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</si>
  <si>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</si>
  <si>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</si>
  <si>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</si>
  <si>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</si>
  <si>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</si>
  <si>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</si>
  <si>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</si>
  <si>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</si>
  <si>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</si>
  <si>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</si>
  <si>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</si>
  <si>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</si>
  <si>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</si>
  <si>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</si>
  <si>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</si>
  <si>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</si>
  <si>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</si>
  <si>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</si>
  <si>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</si>
  <si>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</si>
  <si>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</si>
  <si>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</si>
  <si>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</si>
  <si>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</si>
  <si>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</si>
  <si>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</si>
  <si>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</si>
  <si>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</si>
  <si>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</si>
  <si>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</si>
  <si>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</si>
  <si>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</si>
  <si>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</si>
  <si>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</si>
  <si>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</si>
  <si>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</si>
  <si>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</si>
  <si>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</si>
  <si>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</si>
  <si>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</si>
  <si>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</si>
  <si>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</si>
  <si>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</si>
  <si>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</si>
  <si>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</si>
  <si>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</si>
  <si>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</si>
  <si>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</si>
  <si>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</si>
  <si>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</si>
  <si>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</si>
  <si>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</si>
  <si>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</si>
  <si>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</si>
  <si>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</si>
  <si>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</si>
  <si>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</si>
  <si>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</si>
  <si>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</si>
  <si>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</si>
  <si>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</si>
  <si>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</si>
  <si>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</si>
  <si>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</si>
  <si>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</si>
  <si>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</si>
  <si>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</si>
  <si>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</si>
  <si>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</si>
  <si>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</si>
  <si>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</si>
  <si>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</si>
  <si>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</si>
  <si>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</si>
  <si>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</si>
  <si>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</si>
  <si>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</si>
  <si>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</si>
  <si>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</si>
  <si>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</si>
  <si>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</si>
  <si>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</si>
  <si>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</si>
  <si>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</si>
  <si>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</si>
  <si>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</si>
  <si>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</si>
  <si>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</si>
  <si>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</si>
  <si>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</si>
  <si>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</si>
  <si>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</si>
  <si>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</si>
  <si>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</si>
  <si>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</si>
  <si>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</si>
  <si>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</si>
  <si>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</si>
  <si>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</si>
  <si>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</si>
  <si>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</si>
  <si>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</si>
  <si>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</si>
  <si>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</si>
  <si>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</si>
  <si>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</si>
  <si>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</si>
  <si>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</si>
  <si>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</si>
  <si>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</si>
  <si>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</si>
  <si>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</si>
  <si>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</si>
  <si>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</si>
  <si>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</si>
  <si>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</si>
  <si>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</si>
  <si>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</si>
  <si>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</si>
  <si>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</si>
  <si>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</si>
  <si>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</si>
  <si>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</si>
  <si>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</si>
  <si>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</si>
  <si>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</si>
  <si>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</si>
  <si>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</si>
  <si>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</si>
  <si>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</si>
  <si>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</si>
  <si>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</si>
  <si>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</si>
  <si>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</si>
  <si>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</si>
  <si>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</si>
  <si>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</si>
  <si>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</si>
  <si>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</si>
  <si>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</si>
  <si>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</si>
  <si>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</si>
  <si>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</si>
  <si>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</si>
  <si>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</si>
  <si>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</si>
  <si>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</si>
  <si>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</si>
  <si>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</si>
  <si>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</si>
  <si>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</si>
  <si>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</si>
  <si>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</si>
  <si>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</si>
  <si>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</si>
  <si>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</si>
  <si>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</si>
  <si>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</si>
  <si>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</si>
  <si>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</si>
  <si>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</si>
  <si>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</si>
  <si>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</si>
  <si>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</si>
  <si>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</si>
  <si>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</si>
  <si>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</si>
  <si>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</si>
  <si>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</si>
  <si>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</si>
  <si>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</si>
  <si>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</si>
  <si>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</si>
  <si>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</si>
  <si>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</si>
  <si>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</si>
  <si>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</si>
  <si>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</si>
  <si>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</si>
  <si>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</si>
  <si>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</si>
  <si>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</si>
  <si>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</si>
  <si>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</si>
  <si>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</si>
  <si>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</si>
  <si>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</si>
  <si>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</si>
  <si>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</si>
  <si>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</si>
  <si>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</si>
  <si>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</si>
  <si>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</si>
  <si>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</si>
  <si>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</si>
  <si>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</si>
  <si>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</si>
  <si>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</si>
  <si>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</si>
  <si>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</si>
  <si>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</si>
  <si>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</si>
  <si>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</si>
  <si>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</si>
  <si>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</si>
  <si>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</si>
  <si>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</si>
  <si>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</si>
  <si>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</si>
  <si>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</si>
  <si>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</si>
  <si>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</si>
  <si>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</si>
  <si>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</si>
  <si>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</si>
  <si>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</si>
  <si>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</si>
  <si>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</si>
  <si>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</si>
  <si>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</si>
  <si>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</si>
  <si>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</si>
  <si>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</si>
  <si>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</si>
  <si>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</si>
  <si>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</si>
  <si>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</si>
  <si>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</si>
  <si>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</si>
  <si>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</si>
  <si>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</si>
  <si>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</si>
  <si>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</si>
  <si>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</si>
  <si>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</si>
  <si>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</si>
  <si>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</si>
  <si>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</si>
  <si>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</si>
  <si>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</si>
  <si>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</si>
  <si>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</si>
  <si>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</si>
  <si>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</si>
  <si>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</si>
  <si>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</si>
  <si>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</si>
  <si>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</si>
  <si>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</si>
  <si>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</si>
  <si>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</si>
  <si>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</si>
  <si>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</si>
  <si>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</si>
  <si>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</si>
  <si>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</si>
  <si>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</si>
  <si>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</si>
  <si>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</si>
  <si>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</si>
  <si>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</si>
  <si>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</si>
  <si>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</si>
  <si>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</si>
  <si>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</si>
  <si>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</si>
  <si>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</si>
  <si>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</si>
  <si>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</si>
  <si>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</si>
  <si>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</si>
  <si>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</si>
  <si>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</si>
  <si>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</si>
  <si>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</si>
  <si>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</si>
  <si>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</si>
  <si>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</si>
  <si>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</si>
  <si>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</si>
  <si>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</si>
  <si>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</si>
  <si>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</si>
  <si>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</si>
  <si>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</si>
  <si>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</si>
  <si>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</si>
  <si>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</si>
  <si>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</si>
  <si>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</si>
  <si>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</si>
  <si>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</si>
  <si>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</si>
  <si>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</si>
  <si>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</si>
  <si>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</si>
  <si>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</si>
  <si>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</si>
  <si>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</si>
  <si>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</si>
  <si>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</si>
  <si>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</si>
  <si>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</si>
  <si>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</si>
  <si>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</si>
  <si>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</si>
  <si>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</si>
  <si>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</si>
  <si>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</si>
  <si>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</si>
  <si>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</si>
  <si>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</si>
  <si>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</si>
  <si>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</si>
  <si>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</si>
  <si>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</si>
  <si>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</si>
  <si>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</si>
  <si>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</si>
  <si>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</si>
  <si>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</si>
  <si>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</si>
  <si>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</si>
  <si>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</si>
  <si>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</si>
  <si>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</si>
  <si>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</si>
  <si>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</si>
  <si>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</si>
  <si>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</si>
  <si>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</si>
  <si>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</si>
  <si>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</si>
  <si>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</si>
  <si>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</si>
  <si>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</si>
  <si>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</si>
  <si>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</si>
  <si>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</si>
  <si>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</si>
  <si>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</si>
  <si>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</si>
  <si>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</si>
  <si>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</si>
  <si>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</si>
  <si>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</si>
  <si>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</si>
  <si>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</si>
  <si>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</si>
  <si>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</si>
  <si>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</si>
  <si>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</si>
  <si>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</si>
  <si>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</si>
  <si>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</si>
  <si>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</si>
  <si>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</si>
  <si>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</si>
  <si>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</si>
  <si>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</si>
  <si>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</si>
  <si>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</si>
  <si>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</si>
  <si>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</si>
  <si>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</si>
  <si>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</si>
  <si>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</si>
  <si>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</si>
  <si>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</si>
  <si>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</si>
  <si>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</si>
  <si>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</si>
  <si>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</si>
  <si>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</si>
  <si>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</si>
  <si>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</si>
  <si>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</si>
  <si>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</si>
  <si>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</si>
  <si>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</si>
  <si>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</si>
  <si>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</si>
  <si>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</si>
  <si>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</si>
  <si>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</si>
  <si>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</si>
  <si>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</si>
  <si>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</si>
  <si>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</si>
  <si>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</si>
  <si>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</si>
  <si>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</si>
  <si>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</si>
  <si>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</si>
  <si>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</si>
  <si>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</si>
  <si>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</si>
  <si>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</si>
  <si>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</si>
  <si>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</si>
  <si>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</si>
  <si>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</si>
  <si>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</si>
  <si>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</si>
  <si>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</si>
  <si>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</si>
  <si>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</si>
  <si>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</si>
  <si>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</si>
  <si>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</si>
  <si>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</si>
  <si>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</si>
  <si>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</si>
  <si>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</si>
  <si>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</si>
  <si>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</si>
  <si>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</si>
  <si>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</si>
  <si>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</si>
  <si>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</si>
  <si>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</si>
  <si>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</si>
  <si>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</si>
  <si>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</si>
  <si>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</si>
  <si>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</si>
  <si>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</si>
  <si>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</si>
  <si>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</si>
  <si>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</si>
  <si>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</si>
  <si>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</si>
  <si>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</si>
  <si>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</si>
  <si>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</si>
  <si>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</si>
  <si>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</si>
  <si>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</si>
  <si>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</si>
  <si>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</si>
  <si>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</si>
  <si>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</si>
  <si>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</si>
  <si>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</si>
  <si>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</si>
  <si>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</si>
  <si>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</si>
  <si>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</si>
  <si>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</si>
  <si>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</si>
  <si>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</si>
  <si>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</si>
  <si>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</si>
  <si>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</si>
  <si>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</si>
  <si>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</si>
  <si>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</si>
  <si>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</si>
  <si>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</si>
  <si>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</si>
  <si>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</si>
  <si>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</si>
  <si>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</si>
  <si>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</si>
  <si>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</si>
  <si>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</si>
  <si>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</si>
  <si>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</si>
  <si>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</si>
  <si>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</si>
  <si>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</si>
  <si>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</si>
  <si>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</si>
  <si>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</si>
  <si>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</si>
  <si>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</si>
  <si>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</si>
  <si>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</si>
  <si>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</si>
  <si>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</si>
  <si>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</si>
  <si>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</si>
  <si>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</si>
  <si>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</si>
  <si>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</si>
  <si>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</si>
  <si>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</si>
  <si>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</si>
  <si>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</si>
  <si>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</si>
  <si>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</si>
  <si>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</si>
  <si>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</si>
  <si>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</si>
  <si>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</si>
  <si>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</si>
  <si>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</si>
  <si>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</si>
  <si>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</si>
  <si>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</si>
  <si>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</si>
  <si>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</si>
  <si>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</si>
  <si>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</si>
  <si>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</si>
  <si>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</si>
  <si>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</si>
  <si>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</si>
  <si>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</si>
  <si>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</si>
  <si>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</si>
  <si>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</si>
  <si>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</si>
  <si>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</si>
  <si>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</si>
  <si>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</si>
  <si>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</si>
  <si>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</si>
  <si>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</si>
  <si>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</si>
  <si>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</si>
  <si>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</si>
  <si>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</si>
  <si>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</si>
  <si>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</si>
  <si>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</si>
  <si>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</si>
  <si>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</si>
  <si>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</si>
  <si>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</si>
  <si>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</si>
  <si>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</si>
  <si>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</si>
  <si>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</si>
  <si>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</si>
  <si>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</si>
  <si>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</si>
  <si>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</si>
  <si>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</si>
  <si>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</si>
  <si>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</si>
  <si>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</si>
  <si>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</si>
  <si>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</si>
  <si>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</si>
  <si>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</si>
  <si>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</si>
  <si>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</si>
  <si>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</si>
  <si>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</si>
  <si>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</si>
  <si>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</si>
  <si>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</si>
  <si>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</si>
  <si>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</si>
  <si>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</si>
  <si>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</si>
  <si>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</si>
  <si>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</si>
  <si>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</si>
  <si>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</si>
  <si>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</si>
  <si>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</si>
  <si>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</si>
  <si>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</si>
  <si>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</si>
  <si>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</si>
  <si>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</si>
  <si>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</si>
  <si>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</si>
  <si>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</si>
  <si>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</si>
  <si>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</si>
  <si>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</si>
  <si>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</si>
  <si>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</si>
  <si>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</si>
  <si>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</si>
  <si>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</si>
  <si>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</si>
  <si>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</si>
  <si>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</si>
  <si>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</si>
  <si>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</si>
  <si>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</si>
  <si>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</si>
  <si>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</si>
  <si>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</si>
  <si>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</si>
  <si>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</si>
  <si>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</si>
  <si>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</si>
  <si>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</si>
  <si>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</si>
  <si>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</si>
  <si>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</si>
  <si>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</si>
  <si>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</si>
  <si>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</si>
  <si>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</si>
  <si>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</si>
  <si>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</si>
  <si>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</si>
  <si>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</si>
  <si>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</si>
  <si>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</si>
  <si>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</si>
  <si>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</si>
  <si>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</si>
  <si>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</si>
  <si>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</si>
  <si>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</si>
  <si>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</si>
  <si>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</si>
  <si>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</si>
  <si>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</si>
  <si>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</si>
  <si>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</si>
  <si>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</si>
  <si>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</si>
  <si>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</si>
  <si>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</si>
  <si>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</si>
  <si>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</si>
  <si>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</si>
  <si>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</si>
  <si>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</si>
  <si>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</si>
  <si>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</si>
  <si>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</si>
  <si>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</si>
  <si>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</si>
  <si>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</si>
  <si>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</si>
  <si>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</si>
  <si>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</si>
  <si>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</si>
  <si>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</si>
  <si>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</si>
  <si>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</si>
  <si>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</si>
  <si>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</si>
  <si>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</si>
  <si>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</si>
  <si>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</si>
  <si>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</si>
  <si>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</si>
  <si>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</si>
  <si>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</si>
  <si>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</si>
  <si>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</si>
  <si>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</si>
  <si>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</si>
  <si>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</si>
  <si>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</si>
  <si>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</si>
  <si>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</si>
  <si>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</si>
  <si>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</si>
  <si>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</si>
  <si>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</si>
  <si>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</si>
  <si>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</si>
  <si>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</si>
  <si>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</si>
  <si>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</si>
  <si>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</si>
  <si>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</si>
  <si>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</si>
  <si>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</si>
  <si>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</si>
  <si>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</si>
  <si>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</si>
  <si>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</si>
  <si>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</si>
  <si>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</si>
  <si>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</si>
  <si>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</si>
  <si>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</si>
  <si>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</si>
  <si>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</si>
  <si>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</si>
  <si>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</si>
  <si>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</si>
  <si>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</si>
  <si>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</si>
  <si>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</si>
  <si>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</si>
  <si>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</si>
  <si>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</si>
  <si>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</si>
  <si>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</si>
  <si>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</si>
  <si>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</si>
  <si>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</si>
  <si>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</si>
  <si>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</si>
  <si>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</si>
  <si>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</si>
  <si>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</si>
  <si>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</si>
  <si>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</si>
  <si>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</si>
  <si>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</si>
  <si>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</si>
  <si>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</si>
  <si>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</si>
  <si>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</si>
  <si>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</si>
  <si>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</si>
  <si>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</si>
  <si>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</si>
  <si>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</si>
  <si>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</si>
  <si>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</si>
  <si>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</si>
  <si>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</si>
  <si>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</si>
  <si>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</si>
  <si>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</si>
  <si>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</si>
  <si>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</si>
  <si>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</si>
  <si>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</si>
  <si>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</si>
  <si>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</si>
  <si>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</si>
  <si>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</si>
  <si>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</si>
  <si>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</si>
  <si>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</si>
  <si>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</si>
  <si>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</si>
  <si>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</si>
  <si>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</si>
  <si>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</si>
  <si>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</si>
  <si>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</si>
  <si>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</si>
  <si>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</si>
  <si>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</si>
  <si>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</si>
  <si>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</si>
  <si>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</si>
  <si>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</si>
  <si>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</si>
  <si>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</si>
  <si>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</si>
  <si>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</si>
  <si>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</si>
  <si>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</si>
  <si>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</si>
  <si>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</si>
  <si>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</si>
  <si>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</si>
  <si>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</si>
  <si>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</si>
  <si>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</si>
  <si>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</si>
  <si>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</si>
  <si>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</si>
  <si>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</si>
  <si>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</si>
  <si>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</si>
  <si>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</si>
  <si>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</si>
  <si>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</si>
  <si>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</si>
  <si>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</si>
  <si>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</si>
  <si>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</si>
  <si>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</si>
  <si>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</si>
  <si>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</si>
  <si>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</si>
  <si>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</si>
  <si>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</si>
  <si>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</si>
  <si>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</si>
  <si>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</si>
  <si>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</si>
  <si>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</si>
  <si>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</si>
  <si>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</si>
  <si>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</si>
  <si>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</si>
  <si>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</si>
  <si>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</si>
  <si>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</si>
  <si>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</si>
  <si>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</si>
  <si>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</si>
  <si>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</si>
  <si>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</si>
  <si>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</si>
  <si>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</si>
  <si>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</si>
  <si>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</si>
  <si>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</si>
  <si>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</si>
  <si>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</si>
  <si>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</si>
  <si>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</si>
  <si>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</si>
  <si>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</si>
  <si>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</si>
  <si>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</si>
  <si>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</si>
  <si>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</si>
  <si>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</si>
  <si>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</si>
  <si>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</si>
  <si>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</si>
  <si>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</si>
  <si>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</si>
  <si>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</si>
  <si>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</si>
  <si>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</si>
  <si>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</si>
  <si>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</si>
  <si>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</si>
  <si>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</si>
  <si>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</si>
  <si>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</si>
  <si>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</si>
  <si>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</si>
  <si>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</si>
  <si>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</si>
  <si>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</si>
  <si>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</si>
  <si>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</si>
  <si>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</si>
  <si>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</si>
  <si>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</si>
  <si>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</si>
  <si>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</si>
  <si>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</si>
  <si>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</si>
  <si>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</si>
  <si>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</si>
  <si>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</si>
  <si>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</si>
  <si>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</si>
  <si>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</si>
  <si>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</si>
  <si>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</si>
  <si>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</si>
  <si>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</si>
  <si>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</si>
  <si>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</si>
  <si>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</si>
  <si>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</si>
  <si>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</si>
  <si>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</si>
  <si>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</si>
  <si>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</si>
  <si>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</si>
  <si>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</si>
  <si>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</si>
  <si>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</si>
  <si>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</si>
  <si>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</si>
  <si>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</si>
  <si>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</si>
  <si>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</si>
  <si>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</si>
  <si>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</si>
  <si>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</si>
  <si>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</si>
  <si>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</si>
  <si>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</si>
  <si>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</si>
  <si>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</si>
  <si>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</si>
  <si>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</si>
  <si>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</si>
  <si>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</si>
  <si>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</si>
  <si>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</si>
  <si>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</si>
  <si>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</si>
  <si>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</si>
  <si>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</si>
  <si>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</si>
  <si>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</si>
  <si>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</si>
  <si>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</si>
  <si>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</si>
  <si>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</si>
  <si>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</si>
  <si>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</si>
  <si>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</si>
  <si>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</si>
  <si>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</si>
  <si>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</si>
  <si>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</si>
  <si>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</si>
  <si>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</si>
  <si>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</si>
  <si>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</si>
  <si>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</si>
  <si>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</si>
  <si>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</si>
  <si>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</si>
  <si>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</si>
  <si>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</si>
  <si>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</si>
  <si>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</si>
  <si>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</si>
  <si>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</si>
  <si>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</si>
  <si>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</si>
  <si>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</si>
  <si>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</si>
  <si>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</si>
  <si>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</si>
  <si>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</si>
  <si>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</si>
  <si>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</si>
  <si>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</si>
  <si>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</si>
  <si>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</si>
  <si>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</si>
  <si>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</si>
  <si>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</si>
  <si>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</si>
  <si>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</si>
  <si>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</si>
  <si>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</si>
  <si>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</si>
  <si>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</si>
  <si>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</si>
  <si>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</si>
  <si>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</si>
  <si>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</si>
  <si>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</si>
  <si>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</si>
  <si>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</si>
  <si>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</si>
  <si>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</si>
  <si>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</si>
  <si>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</si>
  <si>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</si>
  <si>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</si>
  <si>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</si>
  <si>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</si>
  <si>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</si>
  <si>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</si>
  <si>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</si>
  <si>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</si>
  <si>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</si>
  <si>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</si>
  <si>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</si>
  <si>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</si>
  <si>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</si>
  <si>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</si>
  <si>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</si>
  <si>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</si>
  <si>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</si>
  <si>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</si>
  <si>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</si>
  <si>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</si>
  <si>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</si>
  <si>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</si>
  <si>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</si>
  <si>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</si>
  <si>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</si>
  <si>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</si>
  <si>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</si>
  <si>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</si>
  <si>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</si>
  <si>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</si>
  <si>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</si>
  <si>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</si>
  <si>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</si>
  <si>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</si>
  <si>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</si>
  <si>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</si>
  <si>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</si>
  <si>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</si>
  <si>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</si>
  <si>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</si>
  <si>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</si>
  <si>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</si>
  <si>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</si>
  <si>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</si>
  <si>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</si>
  <si>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</si>
  <si>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</si>
  <si>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</si>
  <si>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</si>
  <si>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</si>
  <si>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</si>
  <si>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</si>
  <si>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</si>
  <si>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</si>
  <si>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</si>
  <si>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</si>
  <si>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</si>
  <si>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</si>
  <si>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</si>
  <si>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</si>
  <si>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</si>
  <si>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</si>
  <si>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</si>
  <si>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</si>
  <si>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</si>
  <si>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</si>
  <si>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</si>
  <si>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</si>
  <si>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</si>
  <si>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</si>
  <si>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</si>
  <si>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</si>
  <si>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</si>
  <si>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</si>
  <si>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</si>
  <si>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</si>
  <si>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</si>
  <si>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</si>
  <si>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</si>
  <si>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</si>
  <si>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</si>
  <si>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</si>
  <si>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</si>
  <si>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</si>
  <si>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</si>
  <si>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</si>
  <si>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</si>
  <si>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</si>
  <si>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</si>
  <si>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</si>
  <si>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</si>
  <si>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</si>
  <si>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</si>
  <si>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</si>
  <si>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</si>
  <si>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</si>
  <si>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</si>
  <si>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</si>
  <si>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</si>
  <si>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</si>
  <si>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</si>
  <si>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</si>
  <si>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</si>
  <si>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</si>
  <si>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</si>
  <si>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</si>
  <si>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</si>
  <si>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</si>
  <si>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</si>
  <si>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</si>
  <si>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</si>
  <si>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</si>
  <si>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</si>
  <si>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</si>
  <si>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</si>
  <si>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</si>
  <si>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</si>
  <si>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</si>
  <si>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</si>
  <si>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</si>
  <si>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</si>
  <si>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</si>
  <si>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</si>
  <si>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</si>
  <si>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</si>
  <si>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</si>
  <si>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</si>
  <si>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</si>
  <si>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</si>
  <si>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</si>
  <si>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</si>
  <si>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</si>
  <si>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</si>
  <si>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</si>
  <si>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</si>
  <si>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</si>
  <si>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</si>
  <si>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</si>
  <si>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</si>
  <si>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</si>
  <si>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</si>
  <si>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</si>
  <si>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</si>
  <si>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</si>
  <si>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</si>
  <si>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</si>
  <si>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</si>
  <si>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</si>
  <si>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</si>
  <si>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</si>
  <si>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</si>
  <si>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</si>
  <si>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</si>
  <si>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</si>
  <si>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</si>
  <si>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</si>
  <si>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</si>
  <si>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</si>
  <si>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</si>
  <si>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</si>
  <si>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</si>
  <si>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</si>
  <si>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</si>
  <si>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</si>
  <si>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</si>
  <si>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</si>
  <si>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</si>
  <si>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</si>
  <si>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</si>
  <si>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</si>
  <si>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</si>
  <si>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</si>
  <si>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</si>
  <si>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</si>
  <si>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</si>
  <si>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</si>
  <si>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</si>
  <si>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</si>
  <si>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</si>
  <si>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</si>
  <si>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</si>
  <si>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</si>
  <si>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</si>
  <si>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</si>
  <si>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</si>
  <si>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</si>
  <si>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</si>
  <si>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</si>
  <si>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</si>
  <si>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</si>
  <si>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</si>
  <si>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</si>
  <si>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</si>
  <si>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</si>
  <si>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</si>
  <si>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</si>
  <si>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</si>
  <si>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</si>
  <si>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</si>
  <si>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</si>
  <si>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</si>
  <si>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</si>
  <si>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</si>
  <si>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</si>
  <si>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</si>
  <si>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</si>
  <si>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</si>
  <si>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</si>
  <si>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</si>
  <si>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</si>
  <si>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</si>
  <si>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</si>
  <si>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</si>
  <si>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</si>
  <si>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</si>
  <si>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</si>
  <si>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</si>
  <si>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</si>
  <si>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</si>
  <si>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</si>
  <si>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</si>
  <si>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</si>
  <si>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</si>
  <si>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</si>
  <si>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</si>
  <si>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</si>
  <si>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</si>
  <si>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</si>
  <si>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</si>
  <si>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</si>
  <si>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</si>
  <si>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</si>
  <si>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</si>
  <si>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</si>
  <si>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</si>
  <si>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</si>
  <si>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</si>
  <si>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</si>
  <si>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</si>
  <si>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</si>
  <si>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</si>
  <si>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</si>
  <si>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</si>
  <si>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</si>
  <si>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</si>
  <si>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</si>
  <si>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</si>
  <si>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</si>
  <si>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</si>
  <si>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</si>
  <si>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</si>
  <si>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</si>
  <si>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</si>
  <si>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</si>
  <si>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</si>
  <si>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</si>
  <si>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</si>
  <si>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</si>
  <si>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</si>
  <si>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</si>
  <si>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</si>
  <si>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</si>
  <si>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</si>
  <si>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</si>
  <si>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</si>
  <si>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</si>
  <si>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</si>
  <si>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</si>
  <si>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</si>
  <si>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</si>
  <si>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</si>
  <si>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</si>
  <si>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</si>
  <si>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</si>
  <si>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</si>
  <si>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</si>
  <si>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</si>
  <si>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</si>
  <si>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</si>
  <si>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</si>
  <si>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</si>
  <si>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</si>
  <si>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</si>
  <si>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</si>
  <si>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</si>
  <si>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</si>
  <si>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</si>
  <si>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</si>
  <si>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</si>
  <si>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</si>
  <si>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</si>
  <si>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</si>
  <si>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</si>
  <si>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</si>
  <si>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</si>
  <si>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</si>
  <si>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</si>
  <si>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</si>
  <si>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</si>
  <si>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</si>
  <si>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</si>
  <si>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</si>
  <si>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</si>
  <si>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</si>
  <si>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</si>
  <si>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</si>
  <si>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</si>
  <si>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</si>
  <si>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</si>
  <si>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</si>
  <si>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</si>
  <si>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</si>
  <si>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</si>
  <si>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</si>
  <si>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</si>
  <si>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</si>
  <si>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</si>
  <si>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</si>
  <si>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</si>
  <si>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</si>
  <si>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</si>
  <si>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</si>
  <si>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</si>
  <si>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</si>
  <si>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</si>
  <si>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</si>
  <si>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</si>
  <si>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</si>
  <si>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</si>
  <si>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</si>
  <si>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</si>
  <si>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</si>
  <si>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</si>
  <si>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</si>
  <si>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</si>
  <si>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</si>
  <si>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</si>
  <si>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</si>
  <si>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</si>
  <si>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</si>
  <si>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</si>
  <si>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</si>
  <si>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</si>
  <si>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</si>
  <si>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</si>
  <si>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</si>
  <si>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</si>
  <si>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</si>
  <si>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</si>
  <si>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</si>
  <si>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</si>
  <si>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</si>
  <si>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</si>
  <si>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</si>
  <si>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</si>
  <si>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</si>
  <si>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</si>
  <si>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</si>
  <si>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</si>
  <si>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</si>
  <si>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</si>
  <si>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</si>
  <si>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</si>
  <si>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</si>
  <si>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</si>
  <si>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</si>
  <si>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</si>
  <si>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</si>
  <si>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</si>
  <si>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</si>
  <si>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</si>
  <si>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</si>
  <si>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</si>
  <si>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</si>
  <si>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</si>
  <si>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</si>
  <si>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</si>
  <si>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</si>
  <si>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</si>
  <si>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</si>
  <si>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</si>
  <si>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</si>
  <si>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</si>
  <si>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</si>
  <si>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</si>
  <si>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</si>
  <si>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</si>
  <si>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</si>
  <si>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</si>
  <si>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</si>
  <si>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</si>
  <si>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</si>
  <si>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</si>
  <si>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</si>
  <si>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</si>
  <si>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</si>
  <si>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</si>
  <si>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</si>
  <si>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</si>
  <si>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</si>
  <si>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</si>
  <si>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</si>
  <si>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</si>
  <si>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</si>
  <si>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</si>
  <si>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</si>
  <si>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</si>
  <si>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</si>
  <si>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</si>
  <si>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</si>
  <si>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</si>
  <si>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</si>
  <si>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</si>
  <si>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</si>
  <si>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</si>
  <si>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</si>
  <si>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</si>
  <si>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</si>
  <si>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</si>
  <si>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</si>
  <si>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</si>
  <si>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</si>
  <si>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</si>
  <si>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</si>
  <si>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</si>
  <si>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</si>
  <si>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</si>
  <si>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</si>
  <si>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</si>
  <si>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</si>
  <si>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</si>
  <si>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</si>
  <si>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</si>
  <si>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</si>
  <si>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</si>
  <si>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</si>
  <si>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</si>
  <si>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</si>
  <si>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</si>
  <si>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</si>
  <si>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</si>
  <si>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</si>
  <si>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</si>
  <si>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</si>
  <si>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</si>
  <si>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</si>
  <si>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</si>
  <si>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</si>
  <si>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</si>
  <si>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</si>
  <si>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</si>
  <si>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</si>
  <si>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</si>
  <si>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</si>
  <si>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</si>
  <si>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</si>
  <si>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</si>
  <si>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</si>
  <si>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</si>
  <si>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</si>
  <si>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</si>
  <si>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</si>
  <si>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</si>
  <si>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</si>
  <si>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</si>
  <si>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</si>
  <si>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</si>
  <si>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</si>
  <si>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</si>
  <si>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</si>
  <si>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</si>
  <si>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</si>
  <si>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</si>
  <si>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</si>
  <si>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</si>
  <si>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</si>
  <si>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</si>
  <si>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</si>
  <si>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</si>
  <si>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</si>
  <si>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</si>
  <si>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</si>
  <si>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</si>
  <si>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</si>
  <si>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</si>
  <si>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</si>
  <si>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</si>
  <si>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</si>
  <si>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</si>
  <si>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</si>
  <si>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</si>
  <si>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</si>
  <si>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</si>
  <si>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</si>
  <si>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</si>
  <si>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</si>
  <si>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</si>
  <si>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</si>
  <si>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</si>
  <si>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</si>
  <si>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</si>
  <si>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</si>
  <si>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</si>
  <si>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</si>
  <si>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</si>
  <si>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</si>
  <si>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</si>
  <si>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</si>
  <si>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</si>
  <si>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</si>
  <si>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</si>
  <si>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</si>
  <si>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</si>
  <si>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</si>
  <si>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</si>
  <si>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</si>
  <si>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</si>
  <si>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</si>
  <si>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</si>
  <si>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</si>
  <si>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</si>
  <si>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</si>
  <si>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</si>
  <si>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</si>
  <si>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</si>
  <si>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</si>
  <si>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</si>
  <si>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</si>
  <si>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</si>
  <si>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</si>
  <si>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</si>
  <si>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</si>
  <si>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</si>
  <si>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</si>
  <si>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</si>
  <si>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</si>
  <si>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</si>
  <si>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</si>
  <si>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</si>
  <si>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</si>
  <si>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</si>
  <si>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</si>
  <si>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</si>
  <si>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</si>
  <si>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</si>
  <si>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</si>
  <si>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</si>
  <si>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</si>
  <si>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</si>
  <si>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</si>
  <si>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</si>
  <si>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</si>
  <si>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</si>
  <si>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</si>
  <si>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</si>
  <si>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</si>
  <si>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</si>
  <si>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</si>
  <si>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</si>
  <si>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</si>
  <si>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</si>
  <si>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</si>
  <si>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</si>
  <si>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</si>
  <si>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</si>
  <si>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</si>
  <si>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</si>
  <si>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</si>
  <si>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</si>
  <si>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</si>
  <si>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</si>
  <si>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</si>
  <si>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</si>
  <si>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</si>
  <si>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</si>
  <si>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</si>
  <si>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</si>
  <si>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</si>
  <si>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</si>
  <si>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</si>
  <si>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</si>
  <si>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</si>
  <si>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</si>
  <si>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</si>
  <si>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</si>
  <si>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</si>
  <si>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</si>
  <si>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</si>
  <si>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</si>
  <si>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</si>
  <si>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</si>
  <si>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</si>
  <si>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</si>
  <si>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</si>
  <si>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</si>
  <si>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</si>
  <si>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</si>
  <si>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</si>
  <si>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</si>
  <si>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</si>
  <si>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</si>
  <si>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</si>
  <si>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</si>
  <si>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</si>
  <si>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</si>
  <si>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</si>
  <si>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</si>
  <si>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</si>
  <si>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</si>
  <si>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</si>
  <si>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</si>
  <si>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</si>
  <si>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</si>
  <si>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</si>
  <si>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</si>
  <si>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</si>
  <si>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</si>
  <si>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</si>
  <si>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</si>
  <si>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</si>
  <si>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</si>
  <si>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</si>
  <si>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</si>
  <si>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</si>
  <si>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</si>
  <si>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</si>
  <si>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</si>
  <si>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</si>
  <si>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</si>
  <si>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</si>
  <si>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</si>
  <si>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</si>
  <si>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</si>
  <si>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</si>
  <si>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</si>
  <si>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</si>
  <si>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</si>
  <si>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</si>
  <si>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</si>
  <si>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</si>
  <si>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</si>
  <si>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</si>
  <si>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</si>
  <si>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</si>
  <si>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</si>
  <si>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</si>
  <si>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</si>
  <si>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</si>
  <si>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</si>
  <si>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</si>
  <si>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</si>
  <si>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</si>
  <si>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</si>
  <si>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</si>
  <si>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</si>
  <si>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</si>
  <si>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</si>
  <si>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</si>
  <si>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</si>
  <si>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</si>
  <si>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</si>
  <si>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</si>
  <si>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</si>
  <si>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</si>
  <si>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</si>
  <si>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</si>
  <si>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</si>
  <si>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</si>
  <si>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</si>
  <si>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</si>
  <si>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</si>
  <si>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</si>
  <si>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</si>
  <si>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</si>
  <si>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</si>
  <si>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</si>
  <si>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</si>
  <si>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</si>
  <si>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</si>
  <si>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</si>
  <si>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</si>
  <si>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</si>
  <si>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</si>
  <si>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</si>
  <si>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</si>
  <si>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</si>
  <si>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</si>
  <si>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</si>
  <si>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</si>
  <si>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</si>
  <si>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</si>
  <si>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</si>
  <si>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</si>
  <si>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</si>
  <si>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</si>
  <si>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</si>
  <si>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</si>
  <si>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</si>
  <si>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</si>
  <si>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</si>
  <si>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</si>
  <si>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</si>
  <si>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</si>
  <si>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</si>
  <si>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</si>
  <si>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</si>
  <si>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</si>
  <si>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</si>
  <si>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</si>
  <si>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</si>
  <si>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</si>
  <si>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</si>
  <si>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</si>
  <si>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</si>
  <si>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</si>
  <si>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</si>
  <si>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</si>
  <si>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</si>
  <si>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</si>
  <si>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</si>
  <si>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</si>
  <si>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</si>
  <si>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</si>
  <si>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</si>
  <si>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</si>
  <si>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</si>
  <si>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</si>
  <si>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</si>
  <si>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</si>
  <si>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</si>
  <si>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</si>
  <si>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</si>
  <si>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</si>
  <si>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</si>
  <si>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</si>
  <si>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</si>
  <si>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</si>
  <si>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</si>
  <si>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</si>
  <si>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</si>
  <si>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</si>
  <si>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</si>
  <si>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</si>
  <si>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</si>
  <si>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</si>
  <si>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</si>
  <si>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</si>
  <si>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</si>
  <si>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</si>
  <si>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</si>
  <si>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</si>
  <si>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</si>
  <si>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</si>
  <si>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</si>
  <si>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</si>
  <si>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</si>
  <si>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</si>
  <si>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</si>
  <si>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</si>
  <si>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</si>
  <si>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</si>
  <si>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</si>
  <si>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</si>
  <si>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</si>
  <si>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</si>
  <si>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</si>
  <si>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</si>
  <si>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</si>
  <si>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</si>
  <si>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</si>
  <si>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</si>
  <si>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</si>
  <si>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</si>
  <si>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</si>
  <si>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</si>
  <si>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</si>
  <si>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</si>
  <si>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</si>
  <si>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</si>
  <si>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</si>
  <si>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</si>
  <si>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</si>
  <si>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</si>
  <si>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</si>
  <si>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</si>
  <si>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</si>
  <si>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</si>
  <si>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</si>
  <si>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</si>
  <si>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</si>
  <si>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</si>
  <si>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</si>
  <si>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</si>
  <si>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</si>
  <si>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</si>
  <si>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</si>
  <si>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</si>
  <si>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</si>
  <si>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</si>
  <si>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</si>
  <si>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</si>
  <si>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</si>
  <si>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</si>
  <si>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</si>
  <si>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</si>
  <si>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</si>
  <si>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</si>
  <si>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</si>
  <si>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</si>
  <si>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</si>
  <si>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</si>
  <si>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</si>
  <si>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</si>
  <si>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</si>
  <si>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</si>
  <si>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</si>
  <si>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</si>
  <si>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</si>
  <si>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</si>
  <si>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</si>
  <si>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</si>
  <si>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</si>
  <si>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</si>
  <si>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</si>
  <si>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</si>
  <si>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</si>
  <si>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</si>
  <si>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</si>
  <si>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</si>
  <si>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</si>
  <si>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</si>
  <si>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</si>
  <si>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</si>
  <si>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</si>
  <si>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</si>
  <si>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</si>
  <si>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</si>
  <si>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</si>
  <si>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</si>
  <si>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</si>
  <si>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</si>
  <si>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</si>
  <si>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</si>
  <si>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</si>
  <si>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</si>
  <si>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</si>
  <si>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</si>
  <si>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</si>
  <si>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</si>
  <si>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</si>
  <si>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</si>
  <si>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</si>
  <si>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</si>
  <si>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</si>
  <si>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</si>
  <si>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</si>
  <si>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</si>
  <si>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</si>
  <si>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</si>
  <si>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</si>
  <si>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</si>
  <si>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</si>
  <si>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</si>
  <si>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</si>
  <si>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</si>
  <si>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</si>
  <si>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</si>
  <si>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</si>
  <si>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</si>
  <si>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</si>
  <si>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</si>
  <si>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</si>
  <si>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</si>
  <si>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</si>
  <si>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</si>
  <si>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</si>
  <si>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</si>
  <si>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</si>
  <si>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</si>
  <si>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</si>
  <si>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</si>
  <si>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</si>
  <si>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</si>
  <si>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</si>
  <si>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</si>
  <si>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</si>
  <si>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</si>
  <si>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</si>
  <si>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</si>
  <si>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</si>
  <si>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</si>
  <si>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</si>
  <si>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</si>
  <si>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</si>
  <si>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</si>
  <si>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</si>
  <si>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</si>
  <si>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</si>
  <si>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</si>
  <si>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</si>
  <si>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</si>
  <si>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</si>
  <si>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</si>
  <si>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</si>
  <si>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</si>
  <si>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</si>
  <si>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</si>
  <si>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</si>
  <si>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</si>
  <si>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</si>
  <si>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</si>
  <si>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</si>
  <si>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</si>
  <si>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</si>
  <si>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</si>
  <si>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</si>
  <si>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</si>
  <si>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</si>
  <si>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</si>
  <si>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</si>
  <si>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</si>
  <si>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</si>
  <si>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</si>
  <si>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</si>
  <si>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</si>
  <si>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</si>
  <si>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</si>
  <si>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</si>
  <si>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</si>
  <si>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</si>
  <si>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</si>
  <si>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</si>
  <si>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</si>
  <si>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</si>
  <si>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</si>
  <si>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</si>
  <si>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</si>
  <si>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</si>
  <si>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</si>
  <si>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</si>
  <si>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</si>
  <si>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</si>
  <si>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</si>
  <si>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</si>
  <si>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</si>
  <si>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</si>
  <si>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</si>
  <si>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</si>
  <si>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</si>
  <si>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</si>
  <si>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</si>
  <si>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</si>
  <si>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</si>
  <si>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</si>
  <si>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</si>
  <si>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</si>
  <si>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</si>
  <si>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</si>
  <si>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</si>
  <si>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</si>
  <si>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</si>
  <si>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</si>
  <si>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</si>
  <si>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</si>
  <si>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</si>
  <si>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</si>
  <si>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</si>
  <si>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</si>
  <si>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</si>
  <si>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</si>
  <si>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</si>
  <si>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</si>
  <si>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</si>
  <si>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</si>
  <si>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</si>
  <si>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</si>
  <si>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</si>
  <si>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</si>
  <si>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</si>
  <si>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</si>
  <si>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</si>
  <si>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</si>
  <si>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</si>
  <si>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</si>
  <si>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</si>
  <si>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</si>
  <si>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</si>
  <si>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</si>
  <si>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</si>
  <si>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</si>
  <si>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</si>
  <si>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</si>
  <si>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</si>
  <si>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</si>
  <si>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</si>
  <si>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</si>
  <si>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</si>
  <si>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</si>
  <si>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</si>
  <si>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</si>
  <si>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</si>
  <si>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</si>
  <si>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</si>
  <si>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</si>
  <si>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</si>
  <si>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</si>
  <si>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</si>
  <si>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</si>
  <si>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</si>
  <si>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</si>
  <si>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</si>
  <si>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</si>
  <si>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</si>
  <si>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</si>
  <si>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</si>
  <si>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</si>
  <si>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</si>
  <si>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</si>
  <si>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</si>
  <si>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</si>
  <si>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</si>
  <si>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</si>
  <si>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</si>
  <si>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</si>
  <si>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</si>
  <si>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</si>
  <si>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</si>
  <si>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</si>
  <si>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</si>
  <si>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</si>
  <si>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</si>
  <si>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</si>
  <si>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</si>
  <si>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</si>
  <si>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</si>
  <si>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</si>
  <si>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</si>
  <si>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</si>
  <si>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</si>
  <si>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</si>
  <si>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</si>
  <si>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</si>
  <si>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</si>
  <si>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</si>
  <si>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</si>
  <si>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</si>
  <si>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</si>
  <si>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</si>
  <si>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</si>
  <si>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</si>
  <si>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</si>
  <si>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</si>
  <si>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</si>
  <si>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</si>
  <si>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</si>
  <si>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</si>
  <si>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</si>
  <si>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</si>
  <si>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</si>
  <si>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</si>
  <si>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</si>
  <si>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</si>
  <si>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</si>
  <si>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</si>
  <si>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</si>
  <si>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</si>
  <si>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</si>
  <si>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</si>
  <si>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</si>
  <si>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</si>
  <si>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</si>
  <si>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</si>
  <si>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</si>
  <si>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</si>
  <si>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</si>
  <si>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</si>
  <si>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</si>
  <si>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</si>
  <si>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</si>
  <si>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</si>
  <si>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</si>
  <si>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</si>
  <si>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</si>
  <si>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</si>
  <si>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</si>
  <si>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</si>
  <si>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</si>
  <si>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</si>
  <si>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</si>
  <si>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</si>
  <si>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</si>
  <si>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</si>
  <si>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</si>
  <si>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</si>
  <si>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</si>
  <si>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</si>
  <si>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</si>
  <si>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</si>
  <si>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</si>
  <si>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</si>
  <si>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</si>
  <si>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</si>
  <si>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</si>
  <si>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</si>
  <si>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</si>
  <si>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</si>
  <si>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</si>
  <si>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</si>
  <si>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</si>
  <si>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</si>
  <si>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</si>
  <si>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</si>
  <si>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</si>
  <si>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</si>
  <si>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</si>
  <si>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</si>
  <si>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</si>
  <si>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</si>
  <si>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</si>
  <si>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</si>
  <si>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</si>
  <si>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</si>
  <si>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</si>
  <si>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</si>
  <si>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</si>
  <si>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</si>
  <si>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</si>
  <si>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</si>
  <si>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</si>
  <si>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</si>
  <si>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</si>
  <si>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</si>
  <si>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</si>
  <si>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</si>
  <si>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</si>
  <si>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</si>
  <si>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</si>
  <si>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</si>
  <si>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</si>
  <si>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</si>
  <si>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</si>
  <si>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</si>
  <si>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</si>
  <si>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</si>
  <si>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</si>
  <si>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</si>
  <si>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</si>
  <si>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</si>
  <si>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</si>
  <si>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</si>
  <si>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</si>
  <si>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</si>
  <si>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</si>
  <si>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</si>
  <si>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</si>
  <si>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</si>
  <si>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</si>
  <si>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</si>
  <si>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</si>
  <si>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</si>
  <si>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</si>
  <si>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</si>
  <si>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</si>
  <si>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</si>
  <si>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</si>
  <si>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</si>
  <si>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</si>
  <si>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</si>
  <si>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</si>
  <si>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</si>
  <si>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</si>
  <si>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</si>
  <si>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</si>
  <si>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</si>
  <si>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</si>
  <si>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</si>
  <si>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</si>
  <si>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</si>
  <si>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</si>
  <si>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</si>
  <si>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</si>
  <si>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</si>
  <si>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</si>
  <si>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</si>
  <si>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</si>
  <si>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</si>
  <si>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</si>
  <si>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</si>
  <si>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</si>
  <si>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</si>
  <si>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</si>
  <si>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</si>
  <si>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</si>
  <si>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</si>
  <si>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</si>
  <si>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</si>
  <si>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</si>
  <si>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</si>
  <si>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</si>
  <si>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</si>
  <si>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</si>
  <si>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</si>
  <si>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</si>
  <si>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</si>
  <si>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</si>
  <si>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</si>
  <si>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</si>
  <si>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</si>
  <si>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</si>
  <si>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</si>
  <si>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</si>
  <si>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</si>
  <si>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</si>
  <si>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</si>
  <si>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</si>
  <si>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</si>
  <si>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</si>
  <si>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</si>
  <si>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</si>
  <si>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</si>
  <si>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</si>
  <si>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</si>
  <si>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</si>
  <si>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</si>
  <si>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</si>
  <si>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</si>
  <si>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</si>
  <si>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</si>
  <si>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</si>
  <si>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</si>
  <si>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</si>
  <si>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</si>
  <si>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</si>
  <si>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</si>
  <si>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</si>
  <si>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</si>
  <si>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</si>
  <si>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</si>
  <si>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</si>
  <si>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</si>
  <si>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</si>
  <si>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</si>
  <si>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</si>
  <si>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</si>
  <si>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</si>
  <si>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</si>
  <si>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</si>
  <si>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</si>
  <si>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</si>
  <si>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</si>
  <si>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</si>
  <si>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</si>
  <si>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</si>
  <si>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</si>
  <si>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</si>
  <si>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</si>
  <si>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</si>
  <si>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</si>
  <si>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</si>
  <si>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</si>
  <si>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</si>
  <si>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</si>
  <si>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</si>
  <si>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</si>
  <si>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</si>
  <si>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</si>
  <si>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</si>
  <si>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</si>
  <si>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</si>
  <si>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</si>
  <si>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</si>
  <si>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</si>
  <si>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</si>
  <si>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</si>
  <si>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</si>
  <si>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</si>
  <si>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</si>
  <si>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</si>
  <si>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</si>
  <si>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</si>
  <si>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</si>
  <si>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</si>
  <si>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</si>
  <si>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</si>
  <si>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</si>
  <si>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</si>
  <si>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</si>
  <si>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</si>
  <si>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</si>
  <si>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</si>
  <si>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</si>
  <si>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</si>
  <si>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</si>
  <si>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</si>
  <si>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</si>
  <si>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</si>
  <si>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</si>
  <si>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</si>
  <si>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</si>
  <si>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</si>
  <si>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</si>
  <si>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</si>
  <si>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</si>
  <si>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</si>
  <si>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</si>
  <si>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</si>
  <si>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</si>
  <si>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</si>
  <si>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</si>
  <si>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</si>
  <si>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</si>
  <si>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</si>
  <si>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</si>
  <si>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</si>
  <si>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</si>
  <si>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</si>
  <si>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</si>
  <si>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</si>
  <si>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</si>
  <si>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</si>
  <si>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</si>
  <si>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</si>
  <si>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</si>
  <si>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</si>
  <si>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</si>
  <si>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</si>
  <si>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</si>
  <si>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</si>
  <si>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</si>
  <si>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</si>
  <si>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</si>
  <si>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</si>
  <si>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</si>
  <si>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</si>
  <si>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</si>
  <si>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</si>
  <si>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</si>
  <si>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</si>
  <si>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</si>
  <si>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</si>
  <si>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</si>
  <si>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</si>
  <si>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</si>
  <si>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</si>
  <si>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</si>
  <si>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</si>
  <si>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</si>
  <si>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</si>
  <si>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</si>
  <si>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</si>
  <si>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</si>
  <si>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</si>
  <si>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</si>
  <si>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</si>
  <si>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</si>
  <si>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</si>
  <si>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</si>
  <si>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</si>
  <si>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</si>
  <si>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</si>
  <si>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</si>
  <si>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</si>
  <si>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</si>
  <si>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</si>
  <si>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</si>
  <si>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</si>
  <si>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</si>
  <si>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</si>
  <si>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</si>
  <si>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</si>
  <si>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</si>
  <si>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</si>
  <si>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</si>
  <si>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</si>
  <si>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</si>
  <si>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</si>
  <si>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</si>
  <si>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</si>
  <si>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</si>
  <si>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</si>
  <si>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</si>
  <si>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</si>
  <si>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</si>
  <si>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</si>
  <si>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</si>
  <si>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</si>
  <si>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</si>
  <si>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</si>
  <si>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</si>
  <si>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</si>
  <si>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</si>
  <si>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</si>
  <si>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</si>
  <si>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</si>
  <si>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</si>
  <si>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</si>
  <si>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</si>
  <si>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</si>
  <si>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</si>
  <si>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</si>
  <si>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</si>
  <si>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</si>
  <si>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</si>
  <si>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</si>
  <si>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</si>
  <si>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</si>
  <si>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</si>
  <si>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</si>
  <si>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</si>
  <si>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</si>
  <si>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</si>
  <si>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</si>
  <si>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</si>
  <si>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</si>
  <si>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</si>
  <si>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</si>
  <si>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</si>
  <si>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</si>
  <si>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</si>
  <si>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</si>
  <si>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</si>
  <si>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</si>
  <si>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</si>
  <si>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</si>
  <si>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</si>
  <si>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</si>
  <si>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</si>
  <si>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</si>
  <si>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</si>
  <si>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</si>
  <si>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</si>
  <si>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</si>
  <si>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</si>
  <si>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</si>
  <si>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</si>
  <si>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</si>
  <si>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</si>
  <si>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</si>
  <si>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</si>
  <si>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</si>
  <si>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</si>
  <si>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</si>
  <si>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</si>
  <si>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</si>
  <si>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</si>
  <si>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</si>
  <si>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</si>
  <si>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</si>
  <si>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</si>
  <si>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</si>
  <si>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</si>
  <si>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</si>
  <si>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</si>
  <si>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</si>
  <si>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</si>
  <si>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</si>
  <si>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</si>
  <si>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</si>
  <si>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</si>
  <si>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</si>
  <si>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</si>
  <si>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</si>
  <si>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</si>
  <si>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</si>
  <si>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</si>
  <si>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</si>
  <si>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</si>
  <si>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</si>
  <si>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</si>
  <si>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</si>
  <si>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</si>
  <si>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</si>
  <si>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</si>
  <si>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</si>
  <si>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</si>
  <si>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</si>
  <si>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</si>
  <si>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</si>
  <si>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</si>
  <si>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</si>
  <si>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</si>
  <si>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</si>
  <si>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</si>
  <si>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</si>
  <si>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</si>
  <si>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</si>
  <si>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</si>
  <si>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</si>
  <si>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</si>
  <si>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</si>
  <si>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</si>
  <si>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</si>
  <si>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</si>
  <si>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</si>
  <si>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</si>
  <si>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</si>
  <si>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</si>
  <si>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</si>
  <si>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</si>
  <si>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</si>
  <si>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</si>
  <si>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</si>
  <si>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</si>
  <si>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</si>
  <si>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</si>
  <si>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</si>
  <si>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</si>
  <si>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</si>
  <si>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</si>
  <si>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</si>
  <si>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</si>
  <si>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</si>
  <si>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</si>
  <si>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</si>
  <si>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</si>
  <si>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</si>
  <si>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</si>
  <si>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</si>
  <si>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</si>
  <si>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</si>
  <si>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</si>
  <si>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</si>
  <si>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</si>
  <si>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</si>
  <si>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</si>
  <si>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</si>
  <si>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</si>
  <si>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</si>
  <si>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</si>
  <si>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</si>
  <si>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</si>
  <si>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</si>
  <si>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</si>
  <si>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</si>
  <si>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</si>
  <si>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</si>
  <si>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</si>
  <si>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</si>
  <si>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</si>
  <si>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</si>
  <si>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</si>
  <si>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</si>
  <si>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</si>
  <si>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</si>
  <si>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</si>
  <si>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</si>
  <si>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</si>
  <si>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</si>
  <si>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</si>
  <si>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</si>
  <si>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</si>
  <si>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</si>
  <si>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</si>
  <si>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</si>
  <si>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</si>
  <si>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</si>
  <si>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</si>
  <si>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</si>
  <si>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</si>
  <si>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</si>
  <si>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</si>
  <si>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</si>
  <si>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</si>
  <si>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</si>
  <si>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</si>
  <si>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</si>
  <si>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</si>
  <si>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</si>
  <si>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</si>
  <si>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</si>
  <si>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</si>
  <si>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</si>
  <si>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</si>
  <si>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</si>
  <si>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</si>
  <si>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</si>
  <si>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</si>
  <si>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</si>
  <si>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</si>
  <si>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</si>
  <si>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</si>
  <si>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</si>
  <si>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</si>
  <si>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</si>
  <si>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</si>
  <si>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</si>
  <si>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</si>
  <si>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</si>
  <si>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</si>
  <si>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</si>
  <si>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</si>
  <si>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</si>
  <si>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</si>
  <si>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</si>
  <si>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</si>
  <si>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</si>
  <si>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</si>
  <si>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</si>
  <si>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</si>
  <si>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</si>
  <si>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</si>
  <si>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</si>
  <si>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</si>
  <si>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</si>
  <si>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</si>
  <si>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</si>
  <si>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</si>
  <si>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</si>
  <si>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</si>
  <si>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</si>
  <si>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</si>
  <si>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</si>
  <si>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</si>
  <si>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</si>
  <si>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</si>
  <si>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</si>
  <si>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</si>
  <si>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</si>
  <si>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</si>
  <si>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</si>
  <si>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</si>
  <si>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</si>
  <si>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</si>
  <si>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</si>
  <si>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</si>
  <si>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</si>
  <si>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</si>
  <si>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</si>
  <si>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</si>
  <si>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</si>
  <si>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</si>
  <si>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</si>
  <si>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</si>
  <si>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</si>
  <si>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</si>
  <si>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</si>
  <si>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</si>
  <si>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</si>
  <si>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</si>
  <si>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</si>
  <si>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</si>
  <si>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</si>
  <si>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</si>
  <si>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</si>
  <si>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</si>
  <si>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</si>
  <si>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</si>
  <si>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</si>
  <si>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</si>
  <si>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</si>
  <si>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</si>
  <si>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</si>
  <si>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</si>
  <si>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</si>
  <si>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</si>
  <si>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</si>
  <si>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</si>
  <si>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</si>
  <si>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</si>
  <si>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</si>
  <si>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</si>
  <si>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</si>
  <si>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</si>
  <si>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</si>
  <si>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</si>
  <si>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</si>
  <si>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</si>
  <si>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</si>
  <si>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</si>
  <si>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</si>
  <si>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</si>
  <si>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</si>
  <si>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</si>
  <si>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</si>
  <si>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</si>
  <si>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</si>
  <si>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</si>
  <si>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</si>
  <si>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</si>
  <si>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</si>
  <si>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</si>
  <si>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</si>
  <si>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</si>
  <si>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</si>
  <si>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</si>
  <si>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</si>
  <si>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</si>
  <si>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</si>
  <si>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</si>
  <si>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</si>
  <si>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</si>
  <si>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</si>
  <si>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</si>
  <si>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</si>
  <si>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</si>
  <si>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</si>
  <si>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</si>
  <si>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</si>
  <si>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</si>
  <si>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</si>
  <si>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</si>
  <si>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</si>
  <si>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</si>
  <si>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</si>
  <si>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</si>
  <si>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</si>
  <si>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</si>
  <si>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</si>
  <si>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</si>
  <si>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</si>
  <si>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</si>
  <si>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</si>
  <si>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</si>
  <si>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</si>
  <si>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</si>
  <si>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</si>
  <si>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</si>
  <si>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</si>
  <si>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</si>
  <si>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</si>
  <si>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</si>
  <si>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</si>
  <si>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</si>
  <si>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</si>
  <si>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</si>
  <si>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</si>
  <si>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</si>
  <si>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</si>
  <si>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</si>
  <si>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</si>
  <si>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</si>
  <si>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</si>
  <si>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</si>
  <si>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</si>
  <si>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</si>
  <si>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</si>
  <si>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</si>
  <si>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</si>
  <si>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</si>
  <si>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</si>
  <si>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</si>
  <si>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</si>
  <si>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</si>
  <si>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</si>
  <si>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</si>
  <si>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</si>
  <si>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</si>
  <si>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</si>
  <si>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</si>
  <si>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</si>
  <si>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</si>
  <si>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</si>
  <si>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</si>
  <si>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</si>
  <si>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</si>
  <si>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</si>
  <si>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</si>
  <si>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</si>
  <si>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</si>
  <si>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</si>
  <si>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</si>
  <si>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</si>
  <si>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</si>
  <si>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</si>
  <si>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</si>
  <si>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</si>
  <si>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</si>
  <si>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</si>
  <si>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</si>
  <si>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</si>
  <si>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</si>
  <si>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</si>
  <si>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</si>
  <si>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</si>
  <si>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</si>
  <si>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</si>
  <si>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</si>
  <si>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</si>
  <si>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</si>
  <si>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</si>
  <si>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</si>
  <si>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</si>
  <si>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</si>
  <si>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</si>
  <si>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</si>
  <si>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</si>
  <si>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</si>
  <si>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</si>
  <si>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</si>
  <si>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</si>
  <si>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</si>
  <si>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</si>
  <si>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</si>
  <si>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</si>
  <si>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</si>
  <si>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</si>
  <si>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</si>
  <si>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</si>
  <si>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</si>
  <si>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</si>
  <si>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</si>
  <si>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</si>
  <si>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</si>
  <si>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</si>
  <si>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</si>
  <si>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</si>
  <si>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</si>
  <si>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</si>
  <si>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</si>
  <si>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</si>
  <si>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</si>
  <si>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</si>
  <si>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</si>
  <si>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</si>
  <si>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</si>
  <si>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</si>
  <si>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</si>
  <si>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</si>
  <si>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</si>
  <si>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</si>
  <si>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</si>
  <si>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</si>
  <si>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</si>
  <si>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</si>
  <si>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</si>
  <si>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</si>
  <si>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</si>
  <si>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</si>
  <si>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</si>
  <si>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</si>
  <si>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</si>
  <si>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</si>
  <si>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</si>
  <si>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</si>
  <si>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</si>
  <si>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</si>
  <si>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</si>
  <si>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</si>
  <si>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</si>
  <si>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</si>
  <si>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</si>
  <si>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</si>
  <si>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</si>
  <si>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</si>
  <si>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</si>
  <si>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</si>
  <si>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</si>
  <si>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</si>
  <si>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</si>
  <si>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</si>
  <si>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</si>
  <si>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</si>
  <si>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</si>
  <si>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</si>
  <si>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</si>
  <si>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</si>
  <si>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</si>
  <si>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</si>
  <si>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</si>
  <si>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</si>
  <si>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</si>
  <si>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</si>
  <si>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</si>
  <si>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</si>
  <si>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</si>
  <si>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</si>
  <si>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</si>
  <si>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</si>
  <si>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</si>
  <si>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</si>
  <si>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</si>
  <si>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</si>
  <si>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</si>
  <si>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</si>
  <si>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</si>
  <si>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</si>
  <si>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</si>
  <si>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</si>
  <si>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</si>
  <si>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</si>
  <si>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</si>
  <si>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</si>
  <si>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</si>
  <si>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</si>
  <si>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</si>
  <si>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</si>
  <si>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</si>
  <si>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</si>
  <si>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</si>
  <si>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</si>
  <si>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</si>
  <si>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</si>
  <si>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</si>
  <si>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</si>
  <si>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</si>
  <si>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</si>
  <si>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</si>
  <si>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</si>
  <si>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</si>
  <si>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</si>
  <si>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</si>
  <si>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</si>
  <si>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</si>
  <si>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</si>
  <si>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</si>
  <si>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</si>
  <si>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</si>
  <si>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</si>
  <si>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</si>
  <si>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</si>
  <si>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</si>
  <si>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</si>
  <si>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</si>
  <si>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</si>
  <si>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</si>
  <si>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</si>
  <si>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</si>
  <si>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</si>
  <si>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</si>
  <si>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</si>
  <si>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</si>
  <si>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</si>
  <si>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</si>
  <si>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</si>
  <si>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</si>
  <si>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</si>
  <si>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</si>
  <si>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</si>
  <si>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</si>
  <si>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</si>
  <si>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</si>
  <si>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</si>
  <si>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</si>
  <si>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</si>
  <si>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</si>
  <si>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</si>
  <si>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</si>
  <si>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</si>
  <si>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</si>
  <si>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</si>
  <si>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</si>
  <si>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</si>
  <si>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</si>
  <si>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</si>
  <si>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</si>
  <si>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</si>
  <si>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</si>
  <si>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</si>
  <si>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</si>
  <si>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</si>
  <si>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</si>
  <si>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</si>
  <si>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</si>
  <si>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</si>
  <si>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</si>
  <si>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</si>
  <si>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</si>
  <si>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</si>
  <si>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</si>
  <si>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</si>
  <si>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</si>
  <si>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</si>
  <si>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</si>
  <si>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</si>
  <si>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</si>
  <si>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</si>
  <si>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</si>
  <si>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</si>
  <si>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</si>
  <si>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</si>
  <si>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</si>
  <si>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</si>
  <si>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</si>
  <si>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</si>
  <si>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</si>
  <si>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</si>
  <si>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</si>
  <si>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</si>
  <si>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</si>
  <si>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</si>
  <si>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</si>
  <si>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</si>
  <si>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</si>
  <si>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</si>
  <si>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</si>
  <si>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</si>
  <si>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</si>
  <si>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</si>
  <si>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</si>
  <si>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</si>
  <si>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</si>
  <si>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</si>
  <si>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</si>
  <si>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</si>
  <si>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</si>
  <si>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</si>
  <si>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</si>
  <si>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</si>
  <si>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</si>
  <si>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</si>
  <si>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</si>
  <si>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</si>
  <si>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</si>
  <si>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</si>
  <si>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</si>
  <si>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</si>
  <si>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</si>
  <si>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</si>
  <si>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</si>
  <si>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</si>
  <si>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</si>
  <si>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</si>
  <si>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</si>
  <si>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</si>
  <si>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</si>
  <si>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</si>
  <si>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</si>
  <si>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</si>
  <si>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</si>
  <si>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</si>
  <si>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</si>
  <si>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</si>
  <si>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</si>
  <si>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</si>
  <si>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</si>
  <si>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</si>
  <si>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</si>
  <si>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</si>
  <si>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</si>
  <si>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</si>
  <si>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</si>
  <si>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</si>
  <si>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</si>
  <si>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</si>
  <si>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</si>
  <si>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</si>
  <si>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</si>
  <si>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</si>
  <si>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</si>
  <si>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</si>
  <si>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</si>
  <si>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</si>
  <si>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</si>
  <si>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</si>
  <si>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</si>
  <si>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</si>
  <si>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</si>
  <si>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</si>
  <si>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</si>
  <si>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</si>
  <si>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</si>
  <si>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</si>
  <si>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</si>
  <si>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</si>
  <si>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</si>
  <si>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</si>
  <si>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</si>
  <si>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</si>
  <si>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</si>
  <si>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</si>
  <si>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</si>
  <si>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</si>
  <si>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</si>
  <si>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</si>
  <si>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</si>
  <si>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</si>
  <si>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</si>
  <si>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</si>
  <si>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</si>
  <si>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</si>
  <si>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</si>
  <si>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</si>
  <si>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</si>
  <si>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</si>
  <si>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</si>
  <si>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</si>
  <si>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</si>
  <si>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</si>
  <si>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</si>
  <si>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</si>
  <si>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</si>
  <si>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</si>
  <si>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</si>
  <si>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</si>
  <si>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</si>
  <si>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</si>
  <si>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</si>
  <si>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</si>
  <si>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</si>
  <si>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</si>
  <si>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</si>
  <si>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</si>
  <si>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</si>
  <si>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</si>
  <si>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</si>
  <si>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</si>
  <si>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</si>
  <si>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</si>
  <si>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</si>
  <si>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</si>
  <si>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</si>
  <si>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</si>
  <si>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</si>
  <si>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</si>
  <si>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</si>
  <si>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</si>
  <si>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</si>
  <si>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</si>
  <si>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</si>
  <si>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</si>
  <si>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</si>
  <si>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</si>
  <si>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</si>
  <si>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</si>
  <si>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</si>
  <si>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</si>
  <si>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</si>
  <si>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</si>
  <si>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</si>
  <si>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</si>
  <si>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</si>
  <si>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</si>
  <si>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</si>
  <si>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</si>
  <si>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</si>
  <si>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</si>
  <si>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</si>
  <si>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</si>
  <si>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</si>
  <si>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</si>
  <si>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</si>
  <si>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</si>
  <si>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</si>
  <si>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</si>
  <si>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</si>
  <si>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</si>
  <si>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</si>
  <si>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</si>
  <si>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</si>
  <si>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</si>
  <si>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</si>
  <si>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</si>
  <si>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</si>
  <si>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</si>
  <si>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</si>
  <si>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</si>
  <si>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</si>
  <si>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</si>
  <si>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</si>
  <si>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</si>
  <si>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</si>
  <si>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</si>
  <si>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</si>
  <si>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</si>
  <si>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</si>
  <si>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</si>
  <si>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</si>
  <si>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</si>
  <si>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</si>
  <si>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</si>
  <si>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</si>
  <si>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</si>
  <si>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</si>
  <si>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</si>
  <si>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</si>
  <si>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</si>
  <si>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</si>
  <si>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</si>
  <si>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</si>
  <si>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</si>
  <si>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</si>
  <si>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</si>
  <si>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</si>
  <si>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</si>
  <si>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</si>
  <si>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</si>
  <si>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</si>
  <si>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</si>
  <si>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</si>
  <si>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</si>
  <si>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</si>
  <si>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</si>
  <si>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</si>
  <si>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</si>
  <si>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</si>
  <si>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</si>
  <si>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</si>
  <si>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</si>
  <si>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</si>
  <si>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</si>
  <si>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</si>
  <si>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</si>
  <si>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</si>
  <si>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</si>
  <si>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</si>
  <si>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</si>
  <si>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</si>
  <si>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</si>
  <si>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</si>
  <si>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</si>
  <si>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</si>
  <si>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</si>
  <si>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</si>
  <si>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</si>
  <si>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</si>
  <si>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</si>
  <si>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</si>
  <si>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</si>
  <si>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</si>
  <si>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</si>
  <si>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</si>
  <si>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</si>
  <si>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</si>
  <si>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</si>
  <si>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</si>
  <si>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</si>
  <si>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</si>
  <si>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</si>
  <si>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</si>
  <si>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</si>
  <si>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</si>
  <si>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</si>
  <si>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</si>
  <si>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</si>
  <si>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</si>
  <si>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</si>
  <si>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</si>
  <si>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</si>
  <si>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</si>
  <si>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</si>
  <si>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</si>
  <si>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</si>
  <si>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</si>
  <si>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</si>
  <si>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</si>
  <si>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</si>
  <si>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</si>
  <si>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</si>
  <si>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</si>
  <si>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</si>
  <si>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</si>
  <si>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</si>
  <si>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</si>
  <si>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</si>
  <si>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</si>
  <si>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</si>
  <si>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</si>
  <si>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</si>
  <si>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</si>
  <si>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</si>
  <si>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</si>
  <si>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</si>
  <si>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</si>
  <si>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</si>
  <si>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</si>
  <si>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</si>
  <si>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</si>
  <si>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</si>
  <si>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</si>
  <si>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</si>
  <si>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</si>
  <si>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</si>
  <si>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</si>
  <si>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</si>
  <si>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</si>
  <si>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</si>
  <si>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</si>
  <si>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</si>
  <si>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</si>
  <si>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</si>
  <si>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</si>
  <si>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</si>
  <si>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</si>
  <si>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</si>
  <si>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</si>
  <si>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</si>
  <si>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</si>
  <si>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</si>
  <si>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</si>
  <si>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</si>
  <si>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</si>
  <si>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</si>
  <si>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</si>
  <si>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</si>
  <si>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</si>
  <si>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</si>
  <si>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</si>
  <si>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</si>
  <si>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</si>
  <si>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</si>
  <si>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</si>
  <si>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</si>
  <si>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</si>
  <si>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</si>
  <si>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</si>
  <si>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</si>
  <si>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</si>
  <si>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</si>
  <si>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</si>
  <si>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</si>
  <si>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</si>
  <si>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</si>
  <si>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</si>
  <si>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</si>
  <si>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</si>
  <si>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</si>
  <si>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</si>
  <si>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</si>
  <si>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</si>
  <si>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</si>
  <si>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</si>
  <si>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</si>
  <si>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</si>
  <si>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</si>
  <si>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</si>
  <si>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</si>
  <si>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</si>
  <si>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</si>
  <si>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</si>
  <si>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</si>
  <si>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</si>
  <si>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</si>
  <si>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</si>
  <si>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</si>
  <si>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</si>
  <si>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</si>
  <si>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</si>
  <si>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</si>
  <si>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</si>
  <si>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</si>
  <si>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</si>
  <si>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</si>
  <si>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</si>
  <si>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</si>
  <si>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</si>
  <si>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</si>
  <si>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</si>
  <si>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</si>
  <si>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</si>
  <si>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</si>
  <si>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</si>
  <si>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</si>
  <si>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</si>
  <si>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</si>
  <si>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</si>
  <si>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</si>
  <si>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</si>
  <si>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</si>
  <si>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</si>
  <si>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</si>
  <si>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</si>
  <si>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</si>
  <si>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</si>
  <si>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</si>
  <si>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</si>
  <si>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</si>
  <si>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</si>
  <si>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</si>
  <si>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</si>
  <si>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</si>
  <si>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</si>
  <si>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</si>
  <si>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</si>
  <si>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</si>
  <si>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</si>
  <si>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</si>
  <si>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</si>
  <si>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</si>
  <si>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</si>
  <si>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</si>
  <si>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</si>
  <si>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</si>
  <si>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</si>
  <si>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</si>
  <si>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</si>
  <si>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</si>
  <si>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</si>
  <si>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</si>
  <si>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</si>
  <si>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</si>
  <si>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</si>
  <si>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</si>
  <si>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</si>
  <si>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</si>
  <si>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</si>
  <si>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</si>
  <si>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</si>
  <si>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</si>
  <si>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</si>
  <si>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</si>
  <si>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</si>
  <si>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</si>
  <si>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</si>
  <si>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</si>
  <si>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</si>
  <si>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</si>
  <si>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</si>
  <si>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</si>
  <si>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</si>
  <si>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</si>
  <si>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</si>
  <si>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</si>
  <si>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</si>
  <si>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</si>
  <si>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</si>
  <si>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</si>
  <si>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</si>
  <si>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</si>
  <si>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</si>
  <si>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</si>
  <si>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</si>
  <si>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</si>
  <si>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</si>
  <si>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</si>
  <si>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</si>
  <si>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</si>
  <si>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</si>
  <si>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</si>
  <si>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</si>
  <si>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</si>
  <si>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</si>
  <si>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</si>
  <si>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</si>
  <si>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</si>
  <si>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</si>
  <si>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</si>
  <si>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</si>
  <si>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</si>
  <si>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</si>
  <si>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</si>
  <si>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</si>
  <si>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</si>
  <si>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</si>
  <si>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</si>
  <si>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</si>
  <si>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</si>
  <si>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</si>
  <si>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</si>
  <si>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</si>
  <si>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</si>
  <si>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</si>
  <si>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</si>
  <si>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</si>
  <si>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</si>
  <si>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</si>
  <si>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</si>
  <si>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</si>
  <si>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</si>
  <si>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</si>
  <si>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</si>
  <si>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</si>
  <si>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</si>
  <si>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</si>
  <si>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</si>
  <si>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</si>
  <si>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</si>
  <si>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</si>
  <si>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</si>
  <si>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</si>
  <si>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</si>
  <si>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</si>
  <si>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</si>
  <si>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</si>
  <si>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</si>
  <si>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</si>
  <si>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</si>
  <si>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</si>
  <si>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</si>
  <si>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</si>
  <si>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</si>
  <si>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</si>
  <si>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</si>
  <si>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</si>
  <si>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</si>
  <si>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</si>
  <si>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</si>
  <si>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</si>
  <si>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</si>
  <si>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</si>
  <si>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</si>
  <si>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</si>
  <si>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</si>
  <si>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</si>
  <si>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</si>
  <si>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</si>
  <si>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</si>
  <si>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</si>
  <si>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</si>
  <si>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</si>
  <si>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</si>
  <si>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</si>
  <si>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</si>
  <si>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</si>
  <si>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</si>
  <si>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</si>
  <si>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</si>
  <si>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</si>
  <si>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</si>
  <si>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</si>
  <si>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</si>
  <si>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</si>
  <si>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</si>
  <si>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</si>
  <si>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</si>
  <si>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</si>
  <si>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</si>
  <si>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</si>
  <si>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</si>
  <si>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</si>
  <si>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</si>
  <si>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</si>
  <si>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</si>
  <si>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</si>
  <si>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</si>
  <si>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</si>
  <si>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</si>
  <si>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</si>
  <si>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</si>
  <si>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</si>
  <si>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</si>
  <si>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</si>
  <si>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</si>
  <si>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</si>
  <si>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</si>
  <si>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</si>
  <si>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</si>
  <si>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</si>
  <si>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</si>
  <si>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</si>
  <si>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</si>
  <si>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</si>
  <si>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</si>
  <si>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</si>
  <si>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</si>
  <si>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</si>
  <si>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</si>
  <si>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</si>
  <si>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</si>
  <si>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</si>
  <si>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</si>
  <si>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</si>
  <si>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</si>
  <si>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</si>
  <si>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</si>
  <si>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</si>
  <si>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</si>
  <si>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</si>
  <si>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</si>
  <si>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</si>
  <si>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</si>
  <si>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</si>
  <si>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</si>
  <si>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</si>
  <si>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</si>
  <si>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</si>
  <si>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</si>
  <si>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</si>
  <si>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</si>
  <si>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</si>
  <si>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</si>
  <si>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</si>
  <si>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</si>
  <si>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</si>
  <si>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</si>
  <si>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</si>
  <si>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</si>
  <si>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</si>
  <si>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</si>
  <si>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</si>
  <si>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</si>
  <si>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</si>
  <si>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</si>
  <si>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</si>
  <si>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</si>
  <si>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</si>
  <si>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</si>
  <si>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</si>
  <si>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</si>
  <si>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</si>
  <si>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</si>
  <si>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</si>
  <si>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</si>
  <si>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</si>
  <si>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</si>
  <si>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</si>
  <si>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</si>
  <si>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</si>
  <si>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</si>
  <si>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</si>
  <si>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</si>
  <si>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</si>
  <si>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</si>
  <si>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</si>
  <si>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</si>
  <si>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</si>
  <si>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</si>
  <si>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</si>
  <si>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</si>
  <si>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</si>
  <si>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</si>
  <si>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</si>
  <si>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</si>
  <si>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</si>
  <si>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</si>
  <si>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</si>
  <si>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</si>
  <si>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</si>
  <si>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</si>
  <si>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</si>
  <si>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</si>
  <si>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</si>
  <si>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</si>
  <si>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</si>
  <si>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</si>
  <si>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</si>
  <si>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</si>
  <si>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</si>
  <si>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</si>
  <si>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</si>
  <si>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</si>
  <si>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</si>
  <si>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</si>
  <si>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</si>
  <si>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</si>
  <si>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</si>
  <si>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</si>
  <si>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</si>
  <si>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</si>
  <si>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</si>
  <si>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</si>
  <si>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</si>
  <si>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</si>
  <si>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</si>
  <si>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</si>
  <si>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</si>
  <si>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</si>
  <si>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</si>
  <si>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</si>
  <si>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</si>
  <si>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</si>
  <si>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</si>
  <si>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</si>
  <si>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</si>
  <si>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</si>
  <si>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</si>
  <si>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</si>
  <si>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</si>
  <si>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</si>
  <si>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</si>
  <si>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</si>
  <si>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</si>
  <si>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</si>
  <si>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</si>
  <si>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</si>
  <si>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</si>
  <si>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</si>
  <si>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</si>
  <si>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</si>
  <si>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</si>
  <si>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</si>
  <si>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</si>
  <si>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</si>
  <si>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</si>
  <si>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</si>
  <si>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</si>
  <si>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</si>
  <si>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</si>
  <si>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</si>
  <si>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</si>
  <si>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</si>
  <si>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</si>
  <si>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</si>
  <si>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</si>
  <si>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</si>
  <si>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</si>
  <si>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</si>
  <si>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</si>
  <si>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</si>
  <si>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</si>
  <si>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</si>
  <si>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</si>
  <si>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</si>
  <si>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</si>
  <si>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</si>
  <si>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</si>
  <si>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</si>
  <si>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</si>
  <si>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</si>
  <si>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</si>
  <si>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</si>
  <si>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</si>
  <si>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</si>
  <si>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</si>
  <si>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</si>
  <si>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</si>
  <si>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</si>
  <si>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</si>
  <si>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</si>
  <si>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</si>
  <si>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</si>
  <si>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</si>
  <si>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</si>
  <si>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</si>
  <si>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</si>
  <si>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</si>
  <si>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</si>
  <si>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</si>
  <si>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</si>
  <si>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</si>
  <si>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</si>
  <si>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</si>
  <si>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</si>
  <si>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</si>
  <si>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</si>
  <si>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</si>
  <si>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</si>
  <si>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</si>
  <si>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</si>
  <si>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</si>
  <si>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</si>
  <si>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</si>
  <si>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</si>
  <si>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</si>
  <si>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</si>
  <si>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</si>
  <si>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</si>
  <si>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</si>
  <si>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</si>
  <si>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</si>
  <si>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</si>
  <si>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</si>
  <si>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</si>
  <si>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</si>
  <si>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</si>
  <si>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</si>
  <si>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</si>
  <si>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</si>
  <si>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</si>
  <si>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</si>
  <si>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</si>
  <si>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</si>
  <si>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</si>
  <si>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</si>
  <si>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</si>
  <si>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</si>
  <si>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</si>
  <si>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</si>
  <si>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</si>
  <si>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</si>
  <si>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</si>
  <si>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</si>
  <si>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</si>
  <si>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</si>
  <si>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</si>
  <si>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</si>
  <si>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</si>
  <si>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</si>
  <si>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</si>
  <si>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</si>
  <si>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</si>
  <si>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</si>
  <si>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</si>
  <si>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</si>
  <si>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</si>
  <si>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</si>
  <si>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</si>
  <si>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</si>
  <si>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</si>
  <si>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</si>
  <si>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</si>
  <si>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</si>
  <si>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</si>
  <si>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</si>
  <si>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</si>
  <si>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</si>
  <si>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</si>
  <si>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</si>
  <si>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</si>
  <si>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</si>
  <si>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</si>
  <si>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</si>
  <si>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</si>
  <si>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</si>
  <si>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</si>
  <si>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</si>
  <si>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</si>
  <si>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</si>
  <si>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</si>
  <si>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</si>
  <si>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</si>
  <si>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</si>
  <si>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</si>
  <si>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</si>
  <si>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</si>
  <si>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</si>
  <si>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</si>
  <si>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</si>
  <si>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</si>
  <si>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</si>
  <si>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</si>
  <si>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</si>
  <si>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</si>
  <si>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</si>
  <si>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</si>
  <si>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</si>
  <si>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</si>
  <si>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</si>
  <si>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</si>
  <si>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</si>
  <si>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</si>
  <si>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</si>
  <si>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</si>
  <si>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</si>
  <si>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</si>
  <si>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</si>
  <si>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</si>
  <si>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</si>
  <si>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</si>
  <si>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</si>
  <si>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</si>
  <si>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</si>
  <si>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</si>
  <si>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</si>
  <si>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</si>
  <si>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</si>
  <si>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</si>
  <si>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</si>
  <si>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</si>
  <si>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</si>
  <si>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</si>
  <si>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</si>
  <si>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</si>
  <si>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</si>
  <si>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</si>
  <si>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</si>
  <si>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</si>
  <si>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</si>
  <si>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</si>
  <si>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</si>
  <si>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</si>
  <si>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</si>
  <si>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</si>
  <si>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</si>
  <si>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</si>
  <si>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</si>
  <si>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</si>
  <si>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</si>
  <si>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</si>
  <si>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</si>
  <si>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</si>
  <si>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</si>
  <si>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</si>
  <si>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</si>
  <si>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</si>
  <si>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</si>
  <si>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</si>
  <si>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</si>
  <si>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</si>
  <si>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</si>
  <si>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</si>
  <si>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</si>
  <si>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</si>
  <si>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</si>
  <si>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</si>
  <si>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</si>
  <si>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</si>
  <si>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</si>
  <si>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</si>
  <si>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</si>
  <si>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</si>
  <si>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</si>
  <si>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</si>
  <si>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</si>
  <si>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</si>
  <si>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</si>
  <si>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</si>
  <si>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</si>
  <si>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</si>
  <si>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</si>
  <si>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</si>
  <si>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</si>
  <si>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</si>
  <si>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</si>
  <si>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</si>
  <si>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</si>
  <si>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</si>
  <si>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</si>
  <si>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</si>
  <si>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</si>
  <si>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</si>
  <si>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</si>
  <si>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</si>
  <si>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</si>
  <si>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</si>
  <si>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</si>
  <si>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</si>
  <si>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</si>
  <si>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</si>
  <si>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</si>
  <si>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</si>
  <si>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</si>
  <si>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</si>
  <si>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</si>
  <si>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</si>
  <si>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</si>
  <si>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</si>
  <si>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</si>
  <si>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</si>
  <si>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</si>
  <si>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</si>
  <si>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</si>
  <si>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</si>
  <si>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</si>
  <si>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</si>
  <si>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</si>
  <si>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</si>
  <si>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</si>
  <si>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</si>
  <si>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</si>
  <si>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</si>
  <si>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</si>
  <si>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</si>
  <si>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</si>
  <si>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</si>
  <si>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</si>
  <si>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</si>
  <si>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</si>
  <si>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</si>
  <si>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</si>
  <si>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</si>
  <si>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</si>
  <si>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</si>
  <si>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</si>
  <si>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</si>
  <si>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</si>
  <si>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</si>
  <si>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</si>
  <si>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</si>
  <si>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</si>
  <si>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</si>
  <si>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</si>
  <si>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</si>
  <si>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</si>
  <si>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</si>
  <si>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</si>
  <si>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</si>
  <si>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</si>
  <si>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</si>
  <si>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</si>
  <si>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</si>
  <si>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</si>
  <si>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</si>
  <si>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</si>
  <si>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</si>
  <si>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</si>
  <si>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</si>
  <si>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</si>
  <si>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</si>
  <si>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</si>
  <si>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</si>
  <si>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</si>
  <si>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</si>
  <si>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</si>
  <si>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</si>
  <si>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</si>
  <si>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</si>
  <si>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</si>
  <si>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</si>
  <si>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</si>
  <si>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</si>
  <si>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</si>
  <si>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</si>
  <si>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</si>
  <si>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</si>
  <si>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</si>
  <si>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</si>
  <si>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</si>
  <si>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</si>
  <si>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</si>
  <si>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</si>
  <si>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</si>
  <si>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</si>
  <si>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</si>
  <si>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</si>
  <si>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</si>
  <si>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</si>
  <si>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</si>
  <si>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</si>
  <si>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</si>
  <si>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</si>
  <si>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</si>
  <si>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</si>
  <si>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</si>
  <si>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</si>
  <si>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</si>
  <si>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</si>
  <si>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</si>
  <si>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</si>
  <si>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</si>
  <si>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</si>
  <si>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</si>
  <si>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</si>
  <si>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</si>
  <si>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</si>
  <si>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</si>
  <si>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</si>
  <si>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</si>
  <si>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</si>
  <si>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</si>
  <si>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</si>
  <si>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</si>
  <si>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</si>
  <si>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</si>
  <si>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</si>
  <si>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</si>
  <si>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</si>
  <si>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</si>
  <si>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</si>
  <si>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</si>
  <si>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</si>
  <si>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</si>
  <si>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</si>
  <si>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</si>
  <si>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</si>
  <si>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</si>
  <si>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</si>
  <si>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</si>
  <si>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</si>
  <si>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</si>
  <si>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</si>
  <si>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</si>
  <si>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</si>
  <si>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</si>
  <si>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</si>
  <si>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</si>
  <si>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</si>
  <si>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</si>
  <si>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</si>
  <si>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</si>
  <si>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</si>
  <si>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</si>
  <si>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</si>
  <si>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</si>
  <si>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</si>
  <si>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</si>
  <si>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</si>
  <si>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</si>
  <si>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</si>
  <si>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</si>
  <si>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</si>
  <si>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</si>
  <si>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</si>
  <si>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</si>
  <si>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</si>
  <si>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</si>
  <si>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</si>
  <si>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</si>
  <si>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</si>
  <si>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</si>
  <si>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</si>
  <si>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</si>
  <si>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</si>
  <si>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</si>
  <si>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</si>
  <si>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</si>
  <si>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</si>
  <si>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</si>
  <si>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</si>
  <si>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</si>
  <si>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</si>
  <si>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</si>
  <si>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</si>
  <si>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</si>
  <si>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</si>
  <si>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</si>
  <si>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</si>
  <si>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</si>
  <si>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</si>
  <si>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</si>
  <si>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</si>
  <si>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</si>
  <si>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</si>
  <si>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</si>
  <si>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</si>
  <si>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</si>
  <si>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</si>
  <si>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</si>
  <si>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</si>
  <si>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</si>
  <si>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</si>
  <si>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</si>
  <si>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</si>
  <si>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</si>
  <si>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</si>
  <si>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</si>
  <si>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</si>
  <si>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</si>
  <si>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</si>
  <si>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</si>
  <si>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</si>
  <si>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</si>
  <si>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</si>
  <si>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</si>
  <si>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</si>
  <si>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</si>
  <si>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</si>
  <si>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</si>
  <si>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</si>
  <si>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</si>
  <si>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</si>
  <si>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</si>
  <si>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</si>
  <si>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</si>
  <si>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</si>
  <si>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</si>
  <si>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</si>
  <si>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</si>
  <si>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</si>
  <si>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</si>
  <si>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</si>
  <si>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</si>
  <si>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</si>
  <si>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</si>
  <si>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</si>
  <si>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</si>
  <si>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</si>
  <si>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</si>
  <si>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</si>
  <si>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</si>
  <si>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</si>
  <si>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</si>
  <si>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</si>
  <si>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</si>
  <si>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</si>
  <si>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</si>
  <si>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</si>
  <si>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</si>
  <si>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</si>
  <si>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</si>
  <si>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</si>
  <si>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</si>
  <si>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</si>
  <si>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</si>
  <si>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</si>
  <si>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</si>
  <si>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</si>
  <si>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</si>
  <si>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</si>
  <si>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</si>
  <si>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</si>
  <si>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</si>
  <si>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</si>
  <si>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</si>
  <si>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</si>
  <si>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</si>
  <si>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</si>
  <si>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</si>
  <si>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</si>
  <si>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</si>
  <si>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</si>
  <si>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</si>
  <si>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</si>
  <si>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</si>
  <si>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</si>
  <si>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</si>
  <si>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</si>
  <si>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</si>
  <si>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</si>
  <si>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</si>
  <si>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</si>
  <si>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</si>
  <si>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</si>
  <si>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</si>
  <si>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</si>
  <si>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</si>
  <si>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</si>
  <si>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</si>
  <si>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</si>
  <si>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</si>
  <si>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</si>
  <si>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</si>
  <si>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</si>
  <si>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</si>
  <si>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</si>
  <si>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</si>
  <si>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</si>
  <si>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</si>
  <si>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</si>
  <si>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</si>
  <si>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</si>
  <si>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</si>
  <si>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</si>
  <si>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</si>
  <si>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</si>
  <si>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</si>
  <si>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</si>
  <si>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</si>
  <si>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</si>
  <si>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</si>
  <si>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</si>
  <si>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</si>
  <si>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</si>
  <si>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</si>
  <si>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</si>
  <si>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</si>
  <si>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</si>
  <si>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</si>
  <si>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</si>
  <si>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</si>
  <si>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</si>
  <si>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</si>
  <si>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</si>
  <si>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</si>
  <si>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</si>
  <si>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</si>
  <si>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</si>
  <si>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</si>
  <si>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</si>
  <si>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</si>
  <si>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</si>
  <si>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</si>
  <si>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</si>
  <si>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</si>
  <si>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</si>
  <si>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</si>
  <si>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</si>
  <si>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</si>
  <si>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</si>
  <si>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</si>
  <si>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</si>
  <si>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</si>
  <si>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</si>
  <si>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</si>
  <si>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</si>
  <si>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</si>
  <si>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</si>
  <si>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</si>
  <si>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</si>
  <si>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</si>
  <si>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</si>
  <si>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</si>
  <si>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</si>
  <si>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</si>
  <si>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</si>
  <si>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</si>
  <si>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</si>
  <si>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</si>
  <si>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</si>
  <si>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</si>
  <si>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</si>
  <si>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</si>
  <si>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</si>
  <si>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</si>
  <si>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</si>
  <si>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</si>
  <si>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</si>
  <si>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</si>
  <si>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</si>
  <si>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</si>
  <si>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</si>
  <si>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</si>
  <si>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</si>
  <si>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</si>
  <si>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</si>
  <si>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</si>
  <si>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</si>
  <si>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</si>
  <si>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</si>
  <si>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</si>
  <si>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</si>
  <si>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</si>
  <si>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</si>
  <si>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</si>
  <si>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</si>
  <si>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</si>
  <si>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</si>
  <si>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</si>
  <si>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</si>
  <si>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</si>
  <si>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</si>
  <si>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</si>
  <si>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</si>
  <si>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</si>
  <si>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</si>
  <si>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</si>
  <si>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</si>
  <si>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</si>
  <si>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</si>
  <si>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</si>
  <si>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</si>
  <si>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</si>
  <si>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</si>
  <si>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</si>
  <si>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</si>
  <si>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</si>
  <si>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</si>
  <si>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</si>
  <si>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</si>
  <si>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</si>
  <si>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</si>
  <si>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</si>
  <si>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</si>
  <si>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</si>
  <si>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</si>
  <si>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</si>
  <si>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</si>
  <si>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</si>
  <si>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</si>
  <si>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</si>
  <si>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</si>
  <si>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</si>
  <si>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</si>
  <si>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</si>
  <si>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</si>
  <si>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</si>
  <si>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</si>
  <si>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</si>
  <si>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</si>
  <si>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</si>
  <si>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</si>
  <si>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</si>
  <si>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</si>
  <si>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</si>
  <si>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</si>
  <si>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</si>
  <si>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</si>
  <si>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</si>
  <si>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</si>
  <si>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</si>
  <si>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</si>
  <si>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</si>
  <si>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</si>
  <si>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</si>
  <si>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</si>
  <si>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</si>
  <si>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</si>
  <si>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</si>
  <si>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</si>
  <si>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</si>
  <si>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</si>
  <si>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</si>
  <si>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</si>
  <si>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</si>
  <si>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</si>
  <si>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</si>
  <si>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</si>
  <si>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</si>
  <si>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</si>
  <si>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</si>
  <si>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</si>
  <si>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</si>
  <si>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</si>
  <si>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</si>
  <si>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</si>
  <si>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</si>
  <si>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</si>
  <si>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</si>
  <si>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</si>
  <si>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</si>
  <si>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</si>
  <si>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</si>
  <si>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</si>
  <si>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</si>
  <si>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</si>
  <si>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</si>
  <si>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</si>
  <si>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</si>
  <si>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</si>
  <si>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</si>
  <si>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</si>
  <si>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</si>
  <si>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</si>
  <si>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</si>
  <si>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</si>
  <si>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</si>
  <si>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</si>
  <si>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</si>
  <si>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</si>
  <si>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</si>
  <si>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</si>
  <si>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</si>
  <si>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</si>
  <si>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</si>
  <si>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</si>
  <si>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</si>
  <si>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</si>
  <si>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</si>
  <si>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</si>
  <si>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</si>
  <si>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</si>
  <si>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</si>
  <si>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</si>
  <si>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</si>
  <si>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</si>
  <si>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</si>
  <si>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</si>
  <si>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</si>
  <si>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</si>
  <si>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</si>
  <si>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</si>
  <si>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</si>
  <si>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</si>
  <si>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</si>
  <si>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</si>
  <si>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</si>
  <si>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</si>
  <si>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</si>
  <si>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</si>
  <si>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</si>
  <si>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</si>
  <si>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</si>
  <si>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</si>
  <si>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</si>
  <si>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</si>
  <si>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</si>
  <si>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</si>
  <si>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</si>
  <si>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</si>
  <si>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</si>
  <si>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</si>
  <si>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</si>
  <si>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</si>
  <si>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</si>
  <si>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</si>
  <si>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</si>
  <si>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</si>
  <si>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</si>
  <si>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</si>
  <si>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</si>
  <si>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</si>
  <si>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</si>
  <si>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</si>
  <si>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</si>
  <si>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</si>
  <si>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</si>
  <si>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</si>
  <si>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</si>
  <si>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</si>
  <si>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</si>
  <si>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</si>
  <si>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</si>
  <si>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</si>
  <si>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</si>
  <si>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</si>
  <si>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</si>
  <si>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</si>
  <si>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</si>
  <si>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</si>
  <si>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</si>
  <si>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</si>
  <si>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</si>
  <si>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</si>
  <si>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</si>
  <si>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</si>
  <si>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</si>
  <si>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</si>
  <si>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</si>
  <si>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</si>
  <si>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</si>
  <si>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</si>
  <si>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</si>
  <si>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</si>
  <si>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</si>
  <si>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</si>
  <si>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</si>
  <si>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</si>
  <si>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</si>
  <si>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</si>
  <si>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</si>
  <si>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</si>
  <si>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</si>
  <si>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</si>
  <si>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</si>
  <si>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</si>
  <si>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</si>
  <si>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</si>
  <si>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</si>
  <si>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</si>
  <si>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</si>
  <si>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</si>
  <si>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</si>
  <si>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</si>
  <si>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</si>
  <si>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</si>
  <si>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</si>
  <si>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</si>
  <si>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</si>
  <si>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</si>
  <si>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</si>
  <si>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</si>
  <si>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</si>
  <si>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</si>
  <si>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</si>
  <si>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</si>
  <si>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</si>
  <si>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</si>
  <si>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</si>
  <si>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</si>
  <si>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</si>
  <si>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</si>
  <si>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</si>
  <si>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</si>
  <si>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</si>
  <si>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</si>
  <si>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</si>
  <si>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</si>
  <si>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</si>
  <si>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</si>
  <si>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</si>
  <si>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</si>
  <si>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</si>
  <si>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</si>
  <si>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</si>
  <si>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</si>
  <si>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</si>
  <si>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</si>
  <si>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</si>
  <si>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</si>
  <si>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</si>
  <si>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</si>
  <si>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</si>
  <si>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</si>
  <si>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</si>
  <si>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</si>
  <si>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</si>
  <si>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</si>
  <si>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</si>
  <si>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</si>
  <si>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</si>
  <si>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</si>
  <si>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</si>
  <si>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</si>
  <si>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</si>
  <si>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</si>
  <si>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</si>
  <si>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</si>
  <si>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</si>
  <si>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</si>
  <si>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</si>
  <si>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</si>
  <si>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</si>
  <si>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</si>
  <si>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</si>
  <si>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</si>
  <si>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</si>
  <si>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</si>
  <si>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</si>
  <si>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</si>
  <si>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</si>
  <si>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</si>
  <si>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</si>
  <si>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</si>
  <si>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</si>
  <si>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</si>
  <si>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</si>
  <si>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</si>
  <si>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</si>
  <si>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</si>
  <si>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</si>
  <si>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</si>
  <si>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</si>
  <si>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</si>
  <si>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</si>
  <si>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</si>
  <si>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</si>
  <si>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</si>
  <si>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</si>
  <si>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</si>
  <si>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</si>
  <si>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</si>
  <si>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</si>
  <si>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</si>
  <si>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</si>
  <si>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</si>
  <si>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</si>
  <si>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</si>
  <si>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</si>
  <si>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</si>
  <si>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</si>
  <si>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</si>
  <si>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</si>
  <si>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</si>
  <si>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</si>
  <si>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</si>
  <si>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</si>
  <si>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</si>
  <si>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</si>
  <si>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</si>
  <si>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</si>
  <si>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</si>
  <si>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</si>
  <si>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</si>
  <si>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</si>
  <si>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</si>
  <si>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</si>
  <si>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</si>
  <si>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</si>
  <si>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</si>
  <si>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</si>
  <si>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</si>
  <si>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</si>
  <si>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</si>
  <si>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</si>
  <si>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</si>
  <si>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</si>
  <si>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</si>
  <si>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</si>
  <si>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</si>
  <si>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</si>
  <si>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</si>
  <si>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</si>
  <si>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</si>
  <si>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</si>
  <si>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</si>
  <si>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</si>
  <si>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</si>
  <si>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</si>
  <si>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</si>
  <si>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</si>
  <si>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</si>
  <si>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</si>
  <si>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</si>
  <si>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</si>
  <si>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</si>
  <si>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</si>
  <si>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</si>
  <si>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</si>
  <si>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</si>
  <si>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</si>
  <si>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</si>
  <si>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</si>
  <si>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</si>
  <si>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</si>
  <si>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</si>
  <si>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</si>
  <si>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</si>
  <si>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</si>
  <si>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</si>
  <si>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</si>
  <si>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</si>
  <si>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</si>
  <si>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</si>
  <si>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</si>
  <si>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</si>
  <si>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</si>
  <si>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</si>
  <si>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</si>
  <si>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</si>
  <si>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</si>
  <si>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</si>
  <si>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</si>
  <si>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</si>
  <si>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</si>
  <si>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</si>
  <si>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</si>
  <si>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</si>
  <si>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</si>
  <si>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</si>
  <si>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</si>
  <si>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</si>
  <si>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</si>
  <si>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</si>
  <si>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</si>
  <si>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</si>
  <si>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</si>
  <si>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</si>
  <si>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</si>
  <si>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</si>
  <si>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</si>
  <si>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</si>
  <si>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</si>
  <si>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</si>
  <si>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</si>
  <si>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</si>
  <si>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</si>
  <si>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</si>
  <si>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</si>
  <si>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</si>
  <si>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</si>
  <si>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</si>
  <si>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</si>
  <si>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</si>
  <si>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</si>
  <si>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</si>
  <si>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</si>
  <si>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</si>
  <si>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</si>
  <si>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</si>
  <si>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</si>
  <si>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</si>
  <si>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</si>
  <si>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</si>
  <si>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</si>
  <si>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</si>
  <si>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</si>
  <si>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</si>
  <si>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</si>
  <si>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</si>
  <si>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</si>
  <si>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</si>
  <si>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</si>
  <si>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</si>
  <si>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</si>
  <si>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</si>
  <si>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</si>
  <si>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</si>
  <si>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</si>
  <si>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</si>
  <si>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</si>
  <si>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</si>
  <si>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</si>
  <si>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</si>
  <si>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</si>
  <si>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</si>
  <si>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</si>
  <si>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</si>
  <si>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</si>
  <si>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</si>
  <si>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</si>
  <si>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</si>
  <si>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</si>
  <si>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</si>
  <si>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</si>
  <si>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</si>
  <si>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</si>
  <si>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</si>
  <si>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</si>
  <si>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</si>
  <si>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</si>
  <si>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</si>
  <si>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</si>
  <si>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</si>
  <si>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</si>
  <si>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</si>
  <si>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</si>
  <si>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</si>
  <si>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</si>
  <si>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</si>
  <si>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</si>
  <si>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</si>
  <si>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</si>
  <si>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</si>
  <si>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</si>
  <si>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</si>
  <si>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</si>
  <si>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</si>
  <si>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</si>
  <si>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</si>
  <si>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</si>
  <si>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</si>
  <si>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</si>
  <si>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</si>
  <si>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</si>
  <si>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</si>
  <si>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</si>
  <si>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</si>
  <si>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</si>
  <si>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</si>
  <si>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</si>
  <si>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</si>
  <si>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</si>
  <si>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</si>
  <si>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</si>
  <si>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</si>
  <si>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</si>
  <si>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</si>
  <si>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</si>
  <si>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</si>
  <si>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</si>
  <si>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</si>
  <si>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</si>
  <si>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</si>
  <si>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</si>
  <si>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</si>
  <si>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</si>
  <si>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</si>
  <si>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</si>
  <si>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</si>
  <si>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</si>
  <si>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</si>
  <si>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</si>
  <si>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</si>
  <si>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</si>
  <si>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</si>
  <si>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</si>
  <si>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</si>
  <si>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</si>
  <si>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</si>
  <si>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</si>
  <si>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</si>
  <si>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</si>
  <si>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</si>
  <si>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</si>
  <si>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</si>
  <si>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</si>
  <si>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</si>
  <si>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</si>
  <si>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</si>
  <si>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</si>
  <si>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</si>
  <si>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</si>
  <si>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</si>
  <si>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</si>
  <si>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</si>
  <si>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</si>
  <si>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</si>
  <si>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</si>
  <si>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</si>
  <si>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</si>
  <si>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</si>
  <si>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</si>
  <si>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</si>
  <si>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</si>
  <si>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</si>
  <si>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</si>
  <si>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</si>
  <si>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</si>
  <si>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</si>
  <si>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</si>
  <si>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</si>
  <si>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</si>
  <si>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</si>
  <si>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</si>
  <si>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</si>
  <si>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</si>
  <si>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</si>
  <si>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</si>
  <si>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</si>
  <si>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</si>
  <si>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</si>
  <si>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</si>
  <si>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</si>
  <si>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</si>
  <si>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</si>
  <si>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</si>
  <si>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</si>
  <si>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</si>
  <si>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</si>
  <si>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</si>
  <si>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</si>
  <si>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</si>
  <si>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</si>
  <si>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</si>
  <si>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</si>
  <si>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</si>
  <si>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</si>
  <si>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</si>
  <si>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</si>
  <si>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</si>
  <si>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</si>
  <si>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</si>
  <si>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</si>
  <si>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</si>
  <si>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</si>
  <si>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</si>
  <si>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</si>
  <si>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</si>
  <si>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</si>
  <si>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</si>
  <si>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</si>
  <si>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</si>
  <si>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</si>
  <si>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</si>
  <si>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</si>
  <si>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</si>
  <si>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</si>
  <si>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</si>
  <si>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</si>
  <si>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</si>
  <si>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</si>
  <si>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</si>
  <si>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</si>
  <si>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</si>
  <si>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</si>
  <si>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</si>
  <si>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</si>
  <si>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</si>
  <si>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</si>
  <si>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</si>
  <si>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</si>
  <si>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</si>
  <si>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</si>
  <si>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</si>
  <si>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</si>
  <si>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</si>
  <si>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</si>
  <si>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</si>
  <si>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</si>
  <si>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</si>
  <si>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</si>
  <si>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</si>
  <si>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</si>
  <si>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</si>
  <si>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</si>
  <si>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</si>
  <si>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</si>
  <si>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</si>
  <si>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</si>
  <si>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</si>
  <si>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</si>
  <si>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</si>
  <si>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</si>
  <si>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</si>
  <si>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</si>
  <si>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</si>
  <si>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</si>
  <si>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</si>
  <si>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</si>
  <si>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</si>
  <si>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</si>
  <si>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</si>
  <si>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</si>
  <si>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</si>
  <si>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</si>
  <si>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</si>
  <si>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</si>
  <si>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</si>
  <si>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</si>
  <si>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</si>
  <si>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</si>
  <si>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</si>
  <si>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</si>
  <si>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</si>
  <si>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</si>
  <si>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</si>
  <si>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</si>
  <si>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</si>
  <si>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</si>
  <si>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</si>
  <si>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</si>
  <si>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</si>
  <si>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</si>
  <si>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</si>
  <si>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</si>
  <si>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</si>
  <si>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</si>
  <si>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</si>
  <si>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</si>
  <si>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</si>
  <si>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</si>
  <si>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</si>
  <si>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</si>
  <si>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</si>
  <si>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</si>
  <si>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</si>
  <si>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</si>
  <si>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</si>
  <si>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</si>
  <si>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</si>
  <si>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</si>
  <si>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</si>
  <si>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</si>
  <si>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</si>
  <si>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</si>
  <si>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</si>
  <si>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</si>
  <si>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</si>
  <si>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</si>
  <si>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</si>
  <si>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</si>
  <si>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</si>
  <si>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</si>
  <si>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</si>
  <si>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</si>
  <si>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</si>
  <si>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</si>
  <si>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</si>
  <si>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</si>
  <si>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</si>
  <si>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</si>
  <si>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</si>
  <si>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</si>
  <si>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</si>
  <si>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</si>
  <si>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</si>
  <si>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</si>
  <si>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</si>
  <si>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</si>
  <si>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</si>
  <si>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</si>
  <si>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</si>
  <si>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</si>
  <si>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</si>
  <si>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</si>
  <si>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</si>
  <si>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</si>
  <si>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</si>
  <si>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</si>
  <si>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</si>
  <si>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</si>
  <si>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</si>
  <si>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</si>
  <si>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</si>
  <si>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</si>
  <si>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</si>
  <si>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</si>
  <si>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</si>
  <si>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</si>
  <si>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</si>
  <si>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</si>
  <si>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</si>
  <si>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</si>
  <si>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</si>
  <si>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</si>
  <si>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</si>
  <si>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</si>
  <si>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</si>
  <si>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</si>
  <si>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</si>
  <si>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</si>
  <si>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</si>
  <si>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</si>
  <si>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</si>
  <si>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</si>
  <si>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</si>
  <si>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</si>
  <si>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</si>
  <si>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</si>
  <si>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</si>
  <si>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</si>
  <si>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</si>
  <si>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</si>
  <si>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</si>
  <si>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</si>
  <si>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</si>
  <si>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</si>
  <si>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</si>
  <si>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</si>
  <si>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</si>
  <si>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</si>
  <si>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</si>
  <si>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</si>
  <si>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</si>
  <si>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</si>
  <si>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</si>
  <si>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</si>
  <si>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</si>
  <si>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</si>
  <si>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</si>
  <si>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</si>
  <si>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</si>
  <si>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</si>
  <si>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</si>
  <si>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</si>
  <si>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</si>
  <si>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</si>
  <si>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</si>
  <si>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</si>
  <si>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</si>
  <si>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</si>
  <si>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</si>
  <si>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</si>
  <si>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</si>
  <si>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</si>
  <si>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</si>
  <si>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</si>
  <si>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</si>
  <si>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</si>
  <si>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</si>
  <si>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</si>
  <si>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</si>
  <si>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</si>
  <si>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</si>
  <si>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</si>
  <si>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</si>
  <si>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</si>
  <si>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</si>
  <si>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</si>
  <si>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</si>
  <si>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</si>
  <si>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</si>
  <si>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</si>
  <si>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</si>
  <si>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</si>
  <si>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</si>
  <si>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</si>
  <si>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</si>
  <si>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</si>
  <si>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</si>
  <si>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</si>
  <si>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</si>
  <si>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</si>
  <si>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</si>
  <si>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</si>
  <si>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</si>
  <si>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</si>
  <si>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</si>
  <si>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</si>
  <si>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</si>
  <si>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</si>
  <si>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</si>
  <si>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</si>
  <si>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</si>
  <si>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</si>
  <si>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</si>
  <si>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</si>
  <si>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</si>
  <si>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</si>
  <si>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</si>
  <si>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</si>
  <si>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</si>
  <si>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</si>
  <si>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</si>
  <si>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</si>
  <si>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</si>
  <si>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</si>
  <si>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</si>
  <si>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</si>
  <si>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</si>
  <si>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</si>
  <si>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</si>
  <si>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</si>
  <si>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</si>
  <si>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</si>
  <si>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</si>
  <si>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</si>
  <si>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</si>
  <si>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</si>
  <si>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</si>
  <si>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</si>
  <si>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</si>
  <si>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</si>
  <si>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</si>
  <si>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</si>
  <si>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</si>
  <si>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</si>
  <si>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</si>
  <si>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</si>
  <si>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</si>
  <si>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</si>
  <si>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</si>
  <si>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</si>
  <si>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</si>
  <si>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</si>
  <si>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</si>
  <si>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</si>
  <si>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</si>
  <si>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</si>
  <si>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</si>
  <si>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</si>
  <si>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</si>
  <si>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</si>
  <si>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</si>
  <si>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</si>
  <si>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</si>
  <si>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</si>
  <si>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</si>
  <si>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</si>
  <si>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</si>
  <si>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</si>
  <si>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</si>
  <si>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</si>
  <si>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</si>
  <si>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</si>
  <si>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</si>
  <si>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</si>
  <si>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</si>
  <si>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</si>
  <si>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</si>
  <si>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</si>
  <si>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</si>
  <si>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</si>
  <si>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</si>
  <si>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</si>
  <si>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</si>
  <si>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</si>
  <si>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</si>
  <si>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</si>
  <si>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</si>
  <si>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</si>
  <si>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</si>
  <si>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</si>
  <si>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</si>
  <si>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</si>
  <si>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</si>
  <si>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</si>
  <si>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</si>
  <si>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</si>
  <si>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</si>
  <si>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</si>
  <si>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</si>
  <si>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</si>
  <si>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</si>
  <si>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</si>
  <si>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</si>
  <si>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</si>
  <si>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</si>
  <si>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</si>
  <si>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</si>
  <si>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</si>
  <si>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</si>
  <si>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</si>
  <si>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</si>
  <si>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</si>
  <si>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</si>
  <si>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</si>
  <si>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</si>
  <si>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</si>
  <si>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</si>
  <si>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</si>
  <si>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</si>
  <si>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</si>
  <si>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</si>
  <si>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</si>
  <si>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</si>
  <si>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</si>
  <si>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</si>
  <si>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</si>
  <si>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</si>
  <si>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</si>
  <si>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</si>
  <si>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</si>
  <si>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</si>
  <si>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</si>
  <si>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</si>
  <si>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</si>
  <si>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</si>
  <si>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</si>
  <si>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</si>
  <si>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</si>
  <si>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</si>
  <si>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</si>
  <si>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</si>
  <si>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</si>
  <si>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</si>
  <si>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</si>
  <si>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</si>
  <si>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</si>
  <si>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</si>
  <si>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</si>
  <si>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</si>
  <si>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</si>
  <si>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</si>
  <si>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</si>
  <si>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</si>
  <si>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</si>
  <si>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</si>
  <si>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</si>
  <si>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</si>
  <si>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</si>
  <si>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</si>
  <si>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</si>
  <si>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</si>
  <si>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</si>
  <si>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</si>
  <si>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</si>
  <si>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</si>
  <si>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</si>
  <si>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</si>
  <si>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</si>
  <si>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</si>
  <si>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</si>
  <si>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</si>
  <si>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</si>
  <si>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</si>
  <si>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</si>
  <si>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</si>
  <si>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</si>
  <si>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</si>
  <si>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</si>
  <si>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</si>
  <si>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</si>
  <si>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</si>
  <si>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</si>
  <si>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</si>
  <si>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</si>
  <si>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</si>
  <si>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</si>
  <si>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</si>
  <si>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</si>
  <si>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</si>
  <si>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</si>
  <si>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</si>
  <si>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</si>
  <si>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</si>
  <si>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</si>
  <si>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</si>
  <si>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</si>
  <si>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</si>
  <si>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</si>
  <si>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</si>
  <si>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</si>
  <si>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</si>
  <si>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</si>
  <si>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</si>
  <si>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</si>
  <si>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</si>
  <si>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</si>
  <si>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</si>
  <si>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</si>
  <si>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</si>
  <si>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</si>
  <si>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</si>
  <si>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</si>
  <si>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</si>
  <si>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</si>
  <si>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</si>
  <si>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</si>
  <si>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</si>
  <si>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</si>
  <si>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</si>
  <si>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</si>
  <si>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</si>
  <si>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</si>
  <si>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</si>
  <si>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</si>
  <si>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</si>
  <si>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</si>
  <si>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</si>
  <si>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</si>
  <si>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</si>
  <si>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</si>
  <si>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</si>
  <si>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</si>
  <si>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</si>
  <si>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</si>
  <si>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</si>
  <si>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</si>
  <si>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</si>
  <si>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</si>
  <si>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</si>
  <si>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</si>
  <si>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</si>
  <si>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</si>
  <si>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</si>
  <si>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</si>
  <si>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</si>
  <si>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</si>
  <si>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</si>
  <si>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</si>
  <si>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</si>
  <si>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</si>
  <si>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</si>
  <si>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</si>
  <si>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</si>
  <si>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</si>
  <si>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</si>
  <si>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</si>
  <si>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</si>
  <si>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</si>
  <si>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</si>
  <si>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</si>
  <si>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</si>
  <si>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</si>
  <si>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</si>
  <si>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</si>
  <si>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</si>
  <si>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</si>
  <si>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</si>
  <si>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</si>
  <si>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</si>
  <si>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</si>
  <si>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</si>
  <si>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</si>
  <si>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</si>
  <si>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</si>
  <si>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</si>
  <si>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</si>
  <si>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</si>
  <si>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</si>
  <si>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</si>
  <si>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</si>
  <si>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</si>
  <si>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</si>
  <si>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</si>
  <si>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</si>
  <si>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</si>
  <si>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</si>
  <si>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</si>
  <si>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</si>
  <si>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</si>
  <si>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</si>
  <si>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</si>
  <si>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</si>
  <si>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</si>
  <si>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</si>
  <si>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</si>
  <si>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</si>
  <si>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</si>
  <si>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</si>
  <si>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</si>
  <si>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</si>
  <si>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</si>
  <si>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</si>
  <si>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</si>
  <si>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</si>
  <si>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</si>
  <si>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</si>
  <si>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</si>
  <si>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</si>
  <si>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</si>
  <si>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</si>
  <si>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</si>
  <si>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</si>
  <si>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</si>
  <si>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</si>
  <si>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</si>
  <si>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</si>
  <si>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</si>
  <si>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</si>
  <si>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</si>
  <si>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</si>
  <si>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</si>
  <si>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</si>
  <si>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</si>
  <si>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</si>
  <si>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</si>
  <si>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</si>
  <si>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</si>
  <si>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</si>
  <si>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</si>
  <si>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</si>
  <si>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</si>
  <si>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</si>
  <si>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</si>
  <si>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</si>
  <si>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</si>
  <si>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</si>
  <si>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</si>
  <si>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</si>
  <si>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</si>
  <si>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</si>
  <si>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</si>
  <si>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</si>
  <si>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</si>
  <si>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</si>
  <si>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</si>
  <si>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</si>
  <si>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</si>
  <si>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</si>
  <si>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</si>
  <si>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</si>
  <si>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</si>
  <si>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</si>
  <si>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</si>
  <si>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</si>
  <si>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</si>
  <si>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</si>
  <si>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</si>
  <si>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</si>
  <si>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</si>
  <si>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</si>
  <si>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</si>
  <si>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</si>
  <si>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</si>
  <si>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</si>
  <si>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</si>
  <si>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</si>
  <si>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</si>
  <si>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</si>
  <si>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</si>
  <si>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</si>
  <si>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</si>
  <si>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</si>
  <si>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</si>
  <si>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</si>
  <si>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</si>
  <si>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</si>
  <si>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</si>
  <si>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</si>
  <si>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</si>
  <si>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</si>
  <si>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</si>
  <si>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</si>
  <si>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</si>
  <si>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</si>
  <si>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</si>
  <si>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</si>
  <si>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</si>
  <si>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</si>
  <si>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</si>
  <si>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</si>
  <si>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</si>
  <si>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</si>
  <si>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</si>
  <si>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</si>
  <si>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</si>
  <si>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</si>
  <si>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</si>
  <si>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</si>
  <si>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</si>
  <si>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</si>
  <si>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</si>
  <si>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</si>
  <si>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</si>
  <si>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</si>
  <si>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</si>
  <si>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</si>
  <si>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</si>
  <si>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</si>
  <si>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</si>
  <si>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</si>
  <si>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</si>
  <si>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</si>
  <si>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</si>
  <si>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</si>
  <si>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</si>
  <si>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</si>
  <si>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</si>
  <si>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</si>
  <si>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</si>
  <si>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</si>
  <si>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</si>
  <si>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</si>
  <si>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</si>
  <si>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</si>
  <si>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</si>
  <si>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</si>
  <si>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</si>
  <si>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</si>
  <si>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</si>
  <si>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</si>
  <si>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</si>
  <si>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</si>
  <si>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</si>
  <si>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</si>
  <si>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</si>
  <si>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</si>
  <si>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</si>
  <si>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</si>
  <si>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</si>
  <si>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</si>
  <si>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</si>
  <si>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</si>
  <si>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</si>
  <si>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</si>
  <si>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</si>
  <si>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</si>
  <si>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</si>
  <si>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</si>
  <si>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</si>
  <si>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</si>
  <si>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</si>
  <si>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</si>
  <si>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</si>
  <si>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</si>
  <si>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</si>
  <si>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</si>
  <si>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</si>
  <si>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</si>
  <si>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</si>
  <si>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</si>
  <si>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</si>
  <si>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</si>
  <si>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</si>
  <si>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</si>
  <si>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</si>
  <si>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</si>
  <si>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</si>
  <si>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</si>
  <si>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</si>
  <si>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</si>
  <si>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</si>
  <si>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</si>
  <si>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</si>
  <si>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</si>
  <si>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</si>
  <si>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</si>
  <si>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</si>
  <si>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</si>
  <si>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</si>
  <si>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</si>
  <si>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</si>
  <si>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</si>
  <si>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</si>
  <si>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</si>
  <si>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</si>
  <si>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</si>
  <si>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</si>
  <si>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</si>
  <si>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</si>
  <si>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</si>
  <si>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</si>
  <si>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</si>
  <si>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</si>
  <si>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</si>
  <si>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</si>
  <si>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</si>
  <si>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</si>
  <si>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</si>
  <si>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</si>
  <si>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</si>
  <si>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</si>
  <si>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</si>
  <si>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</si>
  <si>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</si>
  <si>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</si>
  <si>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</si>
  <si>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</si>
  <si>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</si>
  <si>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</si>
  <si>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</si>
  <si>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</si>
  <si>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</si>
  <si>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</si>
  <si>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</si>
  <si>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</si>
  <si>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</si>
  <si>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</si>
  <si>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</si>
  <si>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</si>
  <si>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</si>
  <si>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</si>
  <si>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</si>
  <si>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</si>
  <si>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</si>
  <si>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</si>
  <si>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</si>
  <si>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</si>
  <si>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</si>
  <si>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</si>
  <si>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</si>
  <si>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</si>
  <si>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</si>
  <si>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</si>
  <si>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</si>
  <si>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</si>
  <si>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</si>
  <si>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</si>
  <si>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</si>
  <si>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</si>
  <si>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</si>
  <si>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</si>
  <si>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</si>
  <si>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</si>
  <si>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</si>
  <si>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</si>
  <si>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</si>
  <si>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</si>
  <si>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</si>
  <si>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</si>
  <si>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</si>
  <si>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</si>
  <si>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</si>
  <si>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</si>
  <si>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</si>
  <si>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</si>
  <si>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</si>
  <si>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</si>
  <si>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</si>
  <si>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</si>
  <si>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</si>
  <si>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</si>
  <si>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</si>
  <si>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</si>
  <si>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</si>
  <si>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</si>
  <si>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</si>
  <si>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</si>
  <si>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</si>
  <si>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</si>
  <si>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</si>
  <si>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</si>
  <si>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</si>
  <si>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</si>
  <si>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</si>
  <si>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</si>
  <si>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</si>
  <si>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</si>
  <si>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</si>
  <si>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</si>
  <si>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</si>
  <si>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</si>
  <si>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</si>
  <si>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</si>
  <si>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</si>
  <si>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</si>
  <si>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</si>
  <si>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</si>
  <si>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</si>
  <si>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</si>
  <si>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</si>
  <si>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</si>
  <si>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</si>
  <si>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</si>
  <si>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</si>
  <si>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</si>
  <si>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</si>
  <si>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</si>
  <si>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</si>
  <si>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</si>
  <si>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</si>
  <si>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</si>
  <si>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</si>
  <si>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</si>
  <si>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</si>
  <si>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</si>
  <si>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</si>
  <si>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</si>
  <si>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</si>
  <si>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</si>
  <si>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</si>
  <si>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</si>
  <si>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</si>
  <si>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</si>
  <si>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</si>
  <si>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</si>
  <si>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</si>
  <si>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</si>
  <si>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</si>
  <si>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</si>
  <si>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</si>
  <si>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</si>
  <si>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</si>
  <si>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</si>
  <si>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</si>
  <si>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</si>
  <si>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</si>
  <si>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</si>
  <si>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</si>
  <si>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</si>
  <si>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</si>
  <si>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</si>
  <si>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</si>
  <si>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</si>
  <si>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</si>
  <si>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</si>
  <si>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</si>
  <si>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</si>
  <si>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</si>
  <si>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</si>
  <si>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</si>
  <si>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</si>
  <si>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</si>
  <si>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</si>
  <si>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</si>
  <si>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</si>
  <si>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</si>
  <si>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</si>
  <si>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</si>
  <si>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</si>
  <si>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</si>
  <si>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</si>
  <si>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</si>
  <si>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</si>
  <si>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</si>
  <si>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</si>
  <si>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</si>
  <si>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</si>
  <si>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</si>
  <si>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</si>
  <si>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</si>
  <si>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</si>
  <si>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</si>
  <si>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</si>
  <si>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</si>
  <si>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</si>
  <si>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</si>
  <si>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</si>
  <si>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</si>
  <si>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</si>
  <si>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</si>
  <si>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</si>
  <si>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</si>
  <si>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</si>
  <si>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</si>
  <si>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</si>
  <si>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</si>
  <si>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</si>
  <si>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</si>
  <si>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</si>
  <si>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</si>
  <si>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</si>
  <si>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</si>
  <si>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</si>
  <si>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</si>
  <si>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</si>
  <si>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</si>
  <si>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</si>
  <si>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</si>
  <si>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</si>
  <si>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</si>
  <si>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</si>
  <si>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</si>
  <si>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</si>
  <si>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</si>
  <si>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</si>
  <si>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</si>
  <si>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</si>
  <si>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</si>
  <si>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</si>
  <si>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</si>
  <si>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</si>
  <si>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</si>
  <si>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</si>
  <si>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</si>
  <si>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</si>
  <si>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</si>
  <si>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</si>
  <si>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</si>
  <si>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</si>
  <si>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</si>
  <si>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</si>
  <si>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</si>
  <si>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</si>
  <si>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</si>
  <si>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</si>
  <si>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</si>
  <si>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</si>
  <si>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</si>
  <si>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</si>
  <si>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</si>
  <si>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</si>
  <si>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</si>
  <si>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</si>
  <si>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</si>
  <si>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</si>
  <si>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</si>
  <si>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</si>
  <si>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</si>
  <si>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</si>
  <si>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</si>
  <si>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</si>
  <si>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</si>
  <si>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</si>
  <si>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</si>
  <si>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</si>
  <si>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</si>
  <si>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</si>
  <si>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</si>
  <si>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</si>
  <si>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</si>
  <si>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</si>
  <si>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</si>
  <si>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</si>
  <si>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</si>
  <si>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</si>
  <si>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</si>
  <si>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</si>
  <si>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</si>
  <si>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</si>
  <si>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</si>
  <si>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</si>
  <si>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</si>
  <si>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</si>
  <si>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</si>
  <si>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</si>
  <si>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</si>
  <si>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</si>
  <si>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</si>
  <si>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</si>
  <si>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</si>
  <si>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</si>
  <si>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</si>
  <si>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</si>
  <si>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</si>
  <si>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</si>
  <si>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</si>
  <si>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</si>
  <si>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</si>
  <si>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</si>
  <si>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</si>
  <si>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</si>
  <si>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</si>
  <si>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</si>
  <si>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</si>
  <si>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</si>
  <si>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</si>
  <si>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</si>
  <si>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</si>
  <si>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</si>
  <si>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</si>
  <si>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</si>
  <si>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</si>
  <si>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</si>
  <si>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</si>
  <si>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</si>
  <si>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</si>
  <si>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</si>
  <si>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</si>
  <si>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</si>
  <si>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</si>
  <si>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</si>
  <si>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</si>
  <si>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</si>
  <si>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</si>
  <si>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</si>
  <si>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</si>
  <si>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</si>
  <si>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</si>
  <si>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</si>
  <si>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</si>
  <si>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</si>
  <si>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</si>
  <si>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</si>
  <si>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</si>
  <si>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</si>
  <si>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</si>
  <si>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</si>
  <si>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</si>
  <si>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</si>
  <si>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</si>
  <si>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</si>
  <si>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</si>
  <si>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</si>
  <si>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</si>
  <si>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</si>
  <si>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</si>
  <si>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</si>
  <si>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</si>
  <si>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</si>
  <si>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</si>
  <si>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</si>
  <si>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</si>
  <si>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</si>
  <si>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</si>
  <si>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</si>
  <si>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</si>
  <si>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</si>
  <si>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</si>
  <si>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</si>
  <si>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</si>
  <si>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</si>
  <si>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</si>
  <si>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</si>
  <si>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</si>
  <si>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</si>
  <si>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</si>
  <si>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</si>
  <si>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</si>
  <si>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</si>
  <si>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</si>
  <si>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</si>
  <si>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</si>
  <si>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</si>
  <si>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</si>
  <si>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</si>
  <si>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</si>
  <si>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</si>
  <si>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</si>
  <si>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</si>
  <si>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</si>
  <si>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</si>
  <si>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</si>
  <si>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</si>
  <si>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</si>
  <si>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</si>
  <si>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</si>
  <si>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</si>
  <si>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</si>
  <si>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</si>
  <si>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</si>
  <si>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</si>
  <si>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</si>
  <si>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</si>
  <si>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</si>
  <si>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</si>
  <si>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</si>
  <si>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</si>
  <si>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</si>
  <si>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</si>
  <si>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</si>
  <si>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</si>
  <si>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</si>
  <si>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</si>
  <si>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</si>
  <si>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</si>
  <si>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</si>
  <si>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</si>
  <si>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</si>
  <si>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</si>
  <si>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</si>
  <si>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</si>
  <si>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</si>
  <si>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</si>
  <si>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</si>
  <si>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</si>
  <si>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</si>
  <si>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</si>
  <si>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</si>
  <si>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</si>
  <si>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</si>
  <si>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</si>
  <si>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</si>
  <si>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</si>
  <si>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</si>
  <si>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</si>
  <si>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</si>
  <si>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</si>
  <si>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</si>
  <si>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</si>
  <si>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</si>
  <si>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</si>
  <si>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</si>
  <si>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</si>
  <si>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</si>
  <si>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</si>
  <si>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</si>
  <si>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</si>
  <si>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</si>
  <si>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</si>
  <si>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</si>
  <si>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</si>
  <si>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</si>
  <si>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</si>
  <si>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</si>
  <si>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</si>
  <si>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</si>
  <si>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</si>
  <si>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</si>
  <si>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</si>
  <si>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</si>
  <si>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</si>
  <si>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</si>
  <si>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</si>
  <si>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</si>
  <si>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</si>
  <si>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</si>
  <si>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</si>
  <si>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</si>
  <si>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</si>
  <si>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</si>
  <si>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</si>
  <si>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</si>
  <si>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</si>
  <si>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</si>
  <si>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</si>
  <si>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</si>
  <si>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</si>
  <si>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</si>
  <si>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</si>
  <si>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</si>
  <si>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</si>
  <si>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</si>
  <si>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</si>
  <si>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</si>
  <si>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</si>
  <si>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</si>
  <si>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</si>
  <si>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</si>
  <si>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</si>
  <si>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</si>
  <si>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</si>
  <si>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</si>
  <si>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</si>
  <si>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</si>
  <si>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</si>
  <si>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</si>
  <si>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</si>
  <si>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</si>
  <si>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</si>
  <si>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</si>
  <si>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</si>
  <si>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</si>
  <si>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</si>
  <si>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</si>
  <si>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</si>
  <si>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</si>
  <si>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</si>
  <si>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</si>
  <si>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</si>
  <si>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</si>
  <si>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</si>
  <si>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</si>
  <si>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</si>
  <si>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</si>
  <si>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</si>
  <si>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</si>
  <si>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</si>
  <si>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</si>
  <si>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</si>
  <si>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</si>
  <si>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</si>
  <si>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</si>
  <si>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</si>
  <si>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</si>
  <si>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</si>
  <si>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</si>
  <si>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</si>
  <si>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</si>
  <si>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</si>
  <si>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</si>
  <si>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</si>
  <si>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</si>
  <si>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</si>
  <si>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</si>
  <si>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</si>
  <si>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</si>
  <si>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</si>
  <si>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</si>
  <si>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</si>
  <si>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</si>
  <si>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</si>
  <si>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</si>
  <si>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</si>
  <si>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</si>
  <si>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</si>
  <si>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</si>
  <si>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</si>
  <si>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</si>
  <si>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</si>
  <si>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</si>
  <si>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</si>
  <si>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</si>
  <si>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</si>
  <si>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</si>
  <si>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</si>
  <si>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</si>
  <si>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</si>
  <si>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</si>
  <si>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</si>
  <si>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</si>
  <si>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</si>
  <si>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</si>
  <si>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</si>
  <si>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</si>
  <si>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</si>
  <si>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</si>
  <si>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</si>
  <si>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</si>
  <si>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</si>
  <si>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</si>
  <si>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</si>
  <si>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</si>
  <si>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</si>
  <si>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</si>
  <si>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</si>
  <si>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</si>
  <si>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</si>
  <si>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</si>
  <si>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</si>
  <si>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</si>
  <si>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</si>
  <si>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</si>
  <si>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</si>
  <si>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</si>
  <si>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</si>
  <si>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</si>
  <si>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</si>
  <si>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</si>
  <si>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</si>
  <si>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</si>
  <si>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</si>
  <si>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</si>
  <si>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</si>
  <si>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</si>
  <si>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</si>
  <si>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</si>
  <si>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</si>
  <si>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</si>
  <si>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</si>
  <si>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</si>
  <si>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</si>
  <si>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</si>
  <si>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</si>
  <si>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</si>
  <si>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</si>
  <si>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</si>
  <si>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</si>
  <si>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</si>
  <si>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</si>
  <si>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</si>
  <si>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</si>
  <si>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</si>
  <si>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</si>
  <si>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</si>
  <si>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</si>
  <si>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</si>
  <si>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</si>
  <si>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</si>
  <si>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</si>
  <si>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</si>
  <si>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</si>
  <si>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</si>
  <si>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</si>
  <si>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</si>
  <si>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</si>
  <si>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</si>
  <si>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</si>
  <si>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</si>
  <si>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</si>
  <si>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</si>
  <si>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</si>
  <si>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</si>
  <si>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</si>
  <si>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</si>
  <si>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</si>
  <si>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</si>
  <si>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</si>
  <si>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</si>
  <si>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</si>
  <si>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</si>
  <si>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</si>
  <si>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</si>
  <si>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</si>
  <si>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</si>
  <si>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</si>
  <si>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</si>
  <si>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</si>
  <si>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</si>
  <si>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</si>
  <si>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</si>
  <si>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</si>
  <si>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</si>
  <si>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</si>
  <si>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</si>
  <si>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</si>
  <si>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</si>
  <si>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</si>
  <si>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</si>
  <si>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</si>
  <si>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</si>
  <si>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</si>
  <si>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</si>
  <si>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</si>
  <si>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</si>
  <si>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</si>
  <si>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</si>
  <si>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</si>
  <si>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</si>
  <si>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</si>
  <si>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</si>
  <si>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</si>
  <si>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</si>
  <si>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</si>
  <si>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</si>
  <si>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</si>
  <si>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</si>
  <si>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</si>
  <si>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</si>
  <si>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</si>
  <si>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</si>
  <si>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</si>
  <si>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</si>
  <si>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</si>
  <si>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</si>
  <si>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</si>
  <si>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</si>
  <si>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</si>
  <si>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</si>
  <si>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</si>
  <si>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</si>
  <si>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</si>
  <si>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</si>
  <si>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</si>
  <si>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</si>
  <si>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</si>
  <si>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</si>
  <si>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</si>
  <si>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</si>
  <si>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</si>
  <si>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</si>
  <si>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</si>
  <si>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</si>
  <si>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</si>
  <si>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</si>
  <si>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</si>
  <si>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</si>
  <si>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</si>
  <si>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</si>
  <si>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</si>
  <si>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</si>
  <si>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</si>
  <si>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</si>
  <si>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</si>
  <si>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</si>
  <si>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</si>
  <si>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</si>
  <si>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</si>
  <si>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</si>
  <si>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</si>
  <si>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</si>
  <si>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</si>
  <si>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</si>
  <si>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</si>
  <si>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</si>
  <si>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</si>
  <si>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</si>
  <si>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</si>
  <si>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</si>
  <si>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</si>
  <si>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</si>
  <si>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</si>
  <si>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</si>
  <si>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</si>
  <si>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</si>
  <si>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</si>
  <si>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</si>
  <si>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</si>
  <si>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</si>
  <si>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</si>
  <si>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</si>
  <si>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</si>
  <si>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</si>
  <si>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</si>
  <si>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</si>
  <si>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</si>
  <si>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</si>
  <si>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</si>
  <si>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</si>
  <si>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</si>
  <si>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</si>
  <si>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</si>
  <si>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</si>
  <si>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</si>
  <si>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</si>
  <si>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</si>
  <si>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</si>
  <si>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</si>
  <si>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</si>
  <si>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</si>
  <si>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</si>
  <si>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</si>
  <si>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</si>
  <si>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</si>
  <si>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</si>
  <si>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</si>
  <si>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</si>
  <si>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</si>
  <si>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</si>
  <si>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</si>
  <si>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</si>
  <si>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</si>
  <si>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</si>
  <si>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</si>
  <si>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</si>
  <si>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</si>
  <si>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</si>
  <si>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</si>
  <si>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</si>
  <si>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</si>
  <si>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</si>
  <si>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</si>
  <si>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</si>
  <si>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</si>
  <si>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</si>
  <si>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</si>
  <si>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</si>
  <si>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</si>
  <si>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</si>
  <si>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</si>
  <si>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</si>
  <si>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</si>
  <si>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</si>
  <si>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</si>
  <si>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</si>
  <si>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</si>
  <si>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</si>
  <si>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</si>
  <si>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</si>
  <si>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</si>
  <si>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</si>
  <si>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</si>
  <si>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</si>
  <si>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</si>
  <si>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</si>
  <si>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</si>
  <si>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</si>
  <si>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</si>
  <si>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</si>
  <si>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</si>
  <si>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</si>
  <si>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</si>
  <si>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</si>
  <si>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</si>
  <si>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</si>
  <si>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</si>
  <si>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</si>
  <si>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</si>
  <si>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</si>
  <si>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</si>
  <si>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</si>
  <si>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</si>
  <si>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</si>
  <si>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</si>
  <si>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</si>
  <si>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</si>
  <si>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</si>
  <si>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</si>
  <si>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</si>
  <si>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</si>
  <si>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</si>
  <si>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</si>
  <si>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</si>
  <si>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</si>
  <si>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</si>
  <si>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</si>
  <si>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</si>
  <si>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</si>
  <si>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</si>
  <si>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</si>
  <si>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</si>
  <si>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</si>
  <si>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</si>
  <si>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</si>
  <si>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</si>
  <si>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</si>
  <si>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</si>
  <si>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</si>
  <si>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</si>
  <si>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</si>
  <si>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</si>
  <si>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</si>
  <si>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</si>
  <si>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</si>
  <si>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</si>
  <si>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</si>
  <si>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</si>
  <si>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</si>
  <si>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</si>
  <si>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</si>
  <si>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</si>
  <si>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</si>
  <si>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</si>
  <si>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</si>
  <si>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</si>
  <si>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</si>
  <si>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</si>
  <si>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</si>
  <si>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</si>
  <si>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</si>
  <si>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</si>
  <si>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</si>
  <si>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</si>
  <si>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</si>
  <si>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</si>
  <si>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</si>
  <si>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</si>
  <si>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</si>
  <si>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</si>
  <si>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</si>
  <si>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</si>
  <si>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</si>
  <si>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</si>
  <si>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</si>
  <si>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</si>
  <si>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</si>
  <si>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</si>
  <si>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</si>
  <si>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</si>
  <si>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</si>
  <si>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</si>
  <si>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</si>
  <si>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</si>
  <si>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</si>
  <si>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</si>
  <si>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</si>
  <si>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</si>
  <si>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</si>
  <si>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</si>
  <si>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</si>
  <si>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</si>
  <si>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</si>
  <si>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</si>
  <si>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</si>
  <si>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</si>
  <si>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</si>
  <si>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</si>
  <si>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</si>
  <si>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</si>
  <si>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</si>
  <si>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</si>
  <si>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</si>
  <si>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</si>
  <si>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</si>
  <si>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</si>
  <si>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</si>
  <si>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</si>
  <si>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</si>
  <si>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</si>
  <si>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</si>
  <si>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</si>
  <si>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</si>
  <si>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</si>
  <si>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</si>
  <si>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</si>
  <si>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</si>
  <si>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</si>
  <si>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</si>
  <si>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</si>
  <si>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</si>
  <si>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</si>
  <si>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</si>
  <si>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</si>
  <si>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</si>
  <si>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</si>
  <si>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</si>
  <si>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</si>
  <si>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</si>
  <si>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</si>
  <si>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</si>
  <si>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</si>
  <si>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</si>
  <si>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</si>
  <si>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</si>
  <si>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</si>
  <si>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</si>
  <si>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</si>
  <si>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</si>
  <si>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</si>
  <si>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</si>
  <si>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</si>
  <si>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</si>
  <si>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</si>
  <si>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</si>
  <si>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</si>
  <si>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</si>
  <si>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</si>
  <si>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</si>
  <si>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</si>
  <si>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</si>
  <si>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</si>
  <si>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</si>
  <si>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</si>
  <si>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</si>
  <si>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</si>
  <si>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</si>
  <si>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</si>
  <si>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</si>
  <si>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</si>
  <si>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</si>
  <si>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</si>
  <si>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</si>
  <si>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</si>
  <si>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</si>
  <si>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</si>
  <si>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</si>
  <si>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</si>
  <si>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</si>
  <si>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</si>
  <si>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</si>
  <si>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</si>
  <si>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</si>
  <si>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</si>
  <si>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</si>
  <si>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</si>
  <si>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</si>
  <si>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</si>
  <si>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</si>
  <si>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</si>
  <si>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</si>
  <si>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</si>
  <si>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</si>
  <si>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</si>
  <si>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</si>
  <si>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</si>
  <si>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</si>
  <si>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</si>
  <si>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</si>
  <si>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</si>
  <si>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</si>
  <si>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</si>
  <si>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</si>
  <si>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</si>
  <si>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</si>
  <si>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</si>
  <si>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</si>
  <si>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</si>
  <si>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</si>
  <si>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</si>
  <si>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</si>
  <si>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</si>
  <si>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</si>
  <si>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</si>
  <si>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</si>
  <si>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</si>
  <si>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</si>
  <si>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</si>
  <si>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</si>
  <si>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</si>
  <si>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</si>
  <si>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</si>
  <si>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</si>
  <si>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</si>
  <si>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</si>
  <si>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</si>
  <si>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</si>
  <si>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</si>
  <si>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</si>
  <si>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</si>
  <si>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</si>
  <si>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</si>
  <si>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</si>
  <si>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</si>
  <si>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</si>
  <si>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</si>
  <si>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</si>
  <si>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</si>
  <si>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</si>
  <si>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</si>
  <si>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</si>
  <si>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</si>
  <si>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</si>
  <si>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</si>
  <si>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</si>
  <si>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</si>
  <si>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</si>
  <si>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</si>
  <si>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</si>
  <si>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</si>
  <si>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</si>
  <si>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</si>
  <si>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</si>
  <si>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</si>
  <si>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</si>
  <si>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</si>
  <si>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</si>
  <si>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</si>
  <si>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</si>
  <si>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</si>
  <si>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</si>
  <si>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</si>
  <si>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</si>
  <si>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</si>
  <si>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</si>
  <si>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</si>
  <si>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</si>
  <si>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</si>
  <si>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</si>
  <si>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</si>
  <si>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</si>
  <si>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</si>
  <si>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</si>
  <si>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</si>
  <si>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</si>
  <si>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</si>
  <si>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</si>
  <si>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</si>
  <si>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</si>
  <si>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</si>
  <si>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</si>
  <si>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</si>
  <si>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</si>
  <si>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</si>
  <si>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</si>
  <si>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</si>
  <si>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</si>
  <si>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</si>
  <si>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</si>
  <si>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</si>
  <si>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</si>
  <si>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</si>
  <si>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</si>
  <si>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</si>
  <si>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</si>
  <si>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</si>
  <si>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</si>
  <si>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</si>
  <si>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</si>
  <si>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</si>
  <si>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</si>
  <si>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</si>
  <si>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</si>
  <si>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</si>
  <si>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</si>
  <si>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</si>
  <si>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</si>
  <si>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</si>
  <si>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</si>
  <si>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</si>
  <si>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</si>
  <si>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</si>
  <si>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</si>
  <si>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</si>
  <si>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</si>
  <si>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</si>
  <si>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</si>
  <si>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</si>
  <si>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</si>
  <si>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</si>
  <si>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</si>
  <si>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</si>
  <si>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</si>
  <si>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</si>
  <si>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</si>
  <si>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</si>
  <si>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</si>
  <si>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</si>
  <si>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</si>
  <si>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</si>
  <si>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</si>
  <si>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</si>
  <si>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</si>
  <si>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</si>
  <si>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</si>
  <si>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</si>
  <si>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</si>
  <si>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</si>
  <si>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</si>
  <si>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</si>
  <si>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</si>
  <si>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</si>
  <si>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</si>
  <si>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</si>
  <si>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</si>
  <si>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</si>
  <si>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</si>
  <si>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</si>
  <si>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</si>
  <si>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</si>
  <si>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</si>
  <si>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</si>
  <si>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</si>
  <si>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</si>
  <si>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</si>
  <si>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</si>
  <si>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</si>
  <si>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</si>
  <si>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</si>
  <si>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</si>
  <si>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</si>
  <si>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</si>
  <si>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</si>
  <si>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</si>
  <si>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</si>
  <si>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</si>
  <si>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</si>
  <si>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</si>
  <si>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</si>
  <si>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</si>
  <si>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</si>
  <si>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</si>
  <si>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</si>
  <si>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</si>
  <si>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</si>
  <si>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</si>
  <si>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</si>
  <si>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</si>
  <si>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</si>
  <si>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</si>
  <si>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</si>
  <si>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</si>
  <si>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</si>
  <si>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</si>
  <si>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</si>
  <si>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</si>
  <si>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</si>
  <si>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</si>
  <si>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</si>
  <si>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</si>
  <si>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</si>
  <si>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</si>
  <si>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</si>
  <si>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</si>
  <si>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</si>
  <si>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</si>
  <si>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</si>
  <si>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</si>
  <si>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</si>
  <si>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</si>
  <si>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</si>
  <si>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</si>
  <si>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</si>
  <si>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</si>
  <si>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</si>
  <si>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</si>
  <si>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</si>
  <si>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</si>
  <si>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</si>
  <si>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</si>
  <si>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</si>
  <si>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</si>
  <si>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</si>
  <si>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</si>
  <si>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</si>
  <si>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</si>
  <si>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</si>
  <si>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</si>
  <si>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</si>
  <si>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</si>
  <si>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</si>
  <si>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</si>
  <si>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</si>
  <si>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</si>
  <si>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</si>
  <si>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</si>
  <si>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</si>
  <si>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</si>
  <si>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</si>
  <si>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</si>
  <si>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</si>
  <si>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</si>
  <si>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</si>
  <si>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</si>
  <si>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</si>
  <si>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</si>
  <si>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</si>
  <si>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</si>
  <si>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</si>
  <si>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</si>
  <si>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</si>
  <si>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</si>
  <si>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</si>
  <si>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</si>
  <si>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</si>
  <si>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</si>
  <si>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</si>
  <si>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</si>
  <si>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</si>
  <si>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</si>
  <si>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</si>
  <si>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</si>
  <si>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</si>
  <si>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</si>
  <si>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</si>
  <si>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</si>
  <si>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</si>
  <si>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</si>
  <si>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</si>
  <si>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</si>
  <si>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</si>
  <si>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</si>
  <si>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</si>
  <si>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</si>
  <si>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</si>
  <si>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</si>
  <si>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</si>
  <si>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</si>
  <si>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</si>
  <si>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</si>
  <si>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</si>
  <si>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</si>
  <si>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</si>
  <si>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</si>
  <si>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</si>
  <si>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</si>
  <si>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</si>
  <si>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</si>
  <si>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</si>
  <si>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</si>
  <si>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</si>
  <si>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</si>
  <si>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</si>
  <si>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</si>
  <si>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</si>
  <si>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</si>
  <si>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</si>
  <si>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</si>
  <si>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</si>
  <si>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</si>
  <si>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</si>
  <si>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</si>
  <si>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</si>
  <si>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</si>
  <si>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</si>
  <si>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</si>
  <si>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</si>
  <si>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</si>
  <si>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</si>
  <si>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</si>
  <si>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</si>
  <si>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</si>
  <si>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</si>
  <si>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</si>
  <si>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</si>
  <si>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</si>
  <si>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</si>
  <si>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</si>
  <si>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</si>
  <si>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</si>
  <si>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</si>
  <si>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</si>
  <si>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</si>
  <si>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</si>
  <si>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</si>
  <si>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</si>
  <si>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</si>
  <si>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</si>
  <si>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</si>
  <si>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</si>
  <si>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</si>
  <si>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</si>
  <si>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</si>
  <si>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</si>
  <si>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</si>
  <si>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</si>
  <si>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</si>
  <si>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</si>
  <si>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</si>
  <si>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</si>
  <si>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</si>
  <si>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</si>
  <si>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</si>
  <si>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</si>
  <si>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</si>
  <si>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</si>
  <si>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</si>
  <si>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</si>
  <si>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</si>
  <si>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</si>
  <si>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</si>
  <si>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</si>
  <si>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</si>
  <si>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</si>
  <si>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</si>
  <si>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</si>
  <si>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</si>
  <si>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</si>
  <si>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</si>
  <si>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</si>
  <si>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</si>
  <si>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</si>
  <si>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</si>
  <si>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</si>
  <si>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</si>
  <si>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</si>
  <si>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</si>
  <si>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</si>
  <si>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</si>
  <si>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</si>
  <si>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</si>
  <si>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</si>
  <si>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</si>
  <si>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</si>
  <si>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</si>
  <si>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</si>
  <si>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</si>
  <si>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</si>
  <si>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</si>
  <si>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</si>
  <si>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</si>
  <si>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</si>
  <si>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</si>
  <si>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</si>
  <si>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</si>
  <si>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</si>
  <si>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</si>
  <si>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</si>
  <si>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</si>
  <si>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</si>
  <si>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</si>
  <si>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</si>
  <si>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</si>
  <si>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</si>
  <si>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</si>
  <si>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</si>
  <si>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</si>
  <si>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</si>
  <si>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</si>
  <si>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</si>
  <si>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</si>
  <si>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</si>
  <si>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</si>
  <si>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</si>
  <si>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</si>
  <si>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</si>
  <si>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</si>
  <si>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</si>
  <si>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</si>
  <si>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</si>
  <si>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</si>
  <si>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</si>
  <si>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</si>
  <si>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</si>
  <si>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</si>
  <si>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</si>
  <si>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</si>
  <si>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</si>
  <si>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</si>
  <si>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</si>
  <si>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</si>
  <si>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</si>
  <si>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</si>
  <si>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</si>
  <si>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</si>
  <si>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</si>
  <si>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</si>
  <si>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</si>
  <si>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</si>
  <si>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</si>
  <si>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</si>
  <si>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</si>
  <si>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</si>
  <si>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</si>
  <si>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</si>
  <si>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</si>
  <si>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</si>
  <si>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</si>
  <si>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</si>
  <si>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</si>
  <si>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</si>
  <si>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</si>
  <si>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</si>
  <si>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</si>
  <si>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</si>
  <si>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</si>
  <si>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</si>
  <si>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</si>
  <si>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</si>
  <si>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</si>
  <si>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</si>
  <si>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</si>
  <si>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</si>
  <si>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</si>
  <si>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</si>
  <si>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</si>
  <si>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</si>
  <si>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</si>
  <si>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</si>
  <si>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</si>
  <si>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</si>
  <si>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</si>
  <si>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</si>
  <si>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</si>
  <si>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</si>
  <si>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</si>
  <si>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</si>
  <si>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</si>
  <si>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</si>
  <si>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</si>
  <si>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</si>
  <si>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</si>
  <si>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</si>
  <si>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</si>
  <si>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</si>
  <si>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</si>
  <si>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</si>
  <si>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</si>
  <si>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</si>
  <si>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</si>
  <si>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</si>
  <si>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</si>
  <si>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</si>
  <si>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</si>
  <si>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</si>
  <si>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</si>
  <si>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</si>
  <si>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</si>
  <si>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</si>
  <si>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</si>
  <si>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</si>
  <si>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</si>
  <si>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</si>
  <si>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</si>
  <si>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</si>
  <si>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</si>
  <si>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</si>
  <si>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</si>
  <si>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</si>
  <si>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</si>
  <si>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</si>
  <si>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</si>
  <si>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</si>
  <si>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</si>
  <si>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</si>
  <si>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</si>
  <si>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</si>
  <si>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</si>
  <si>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</si>
  <si>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</si>
  <si>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</si>
  <si>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</si>
  <si>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</si>
  <si>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</si>
  <si>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</si>
  <si>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</si>
  <si>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</si>
  <si>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</si>
  <si>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</si>
  <si>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</si>
  <si>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</si>
  <si>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</si>
  <si>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</si>
  <si>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</si>
  <si>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</si>
  <si>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</si>
  <si>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</si>
  <si>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</si>
  <si>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</si>
  <si>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</si>
  <si>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</si>
  <si>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</si>
  <si>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</si>
  <si>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</si>
  <si>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</si>
  <si>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</si>
  <si>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</si>
  <si>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</si>
  <si>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</si>
  <si>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</si>
  <si>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</si>
  <si>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</si>
  <si>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</si>
  <si>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</si>
  <si>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</si>
  <si>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</si>
  <si>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</si>
  <si>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</si>
  <si>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</si>
  <si>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</si>
  <si>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</si>
  <si>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</si>
  <si>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</si>
  <si>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</si>
  <si>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</si>
  <si>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</si>
  <si>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</si>
  <si>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</si>
  <si>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</si>
  <si>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</si>
  <si>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</si>
  <si>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</si>
  <si>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</si>
  <si>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</si>
  <si>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</si>
  <si>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</si>
  <si>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</si>
  <si>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</si>
  <si>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</si>
  <si>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</si>
  <si>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</si>
  <si>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</si>
  <si>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</si>
  <si>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</si>
  <si>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</si>
  <si>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</si>
  <si>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</si>
  <si>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</si>
  <si>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</si>
  <si>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</si>
  <si>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</si>
  <si>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</si>
  <si>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</si>
  <si>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</si>
  <si>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</si>
  <si>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</si>
  <si>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</si>
  <si>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</si>
  <si>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</si>
  <si>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</si>
  <si>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</si>
  <si>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</si>
  <si>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</si>
  <si>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</si>
  <si>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</si>
  <si>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</si>
  <si>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</si>
  <si>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</si>
  <si>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</si>
  <si>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</si>
  <si>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</si>
  <si>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</si>
  <si>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</si>
  <si>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</si>
  <si>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</si>
  <si>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</si>
  <si>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</si>
  <si>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</si>
  <si>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</si>
  <si>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</si>
  <si>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</si>
  <si>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</si>
  <si>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</si>
  <si>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</si>
  <si>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</si>
  <si>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</si>
  <si>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</si>
  <si>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</si>
  <si>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</si>
  <si>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</si>
  <si>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</si>
  <si>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</si>
  <si>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</si>
  <si>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</si>
  <si>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</si>
  <si>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</si>
  <si>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</si>
  <si>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</si>
  <si>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</si>
  <si>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</si>
  <si>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</si>
  <si>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</si>
  <si>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</si>
  <si>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</si>
  <si>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</si>
  <si>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</si>
  <si>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</si>
  <si>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</si>
  <si>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</si>
  <si>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</si>
  <si>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</si>
  <si>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</si>
  <si>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</si>
  <si>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</si>
  <si>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</si>
  <si>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</si>
  <si>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</si>
  <si>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</si>
  <si>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</si>
  <si>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</si>
  <si>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</si>
  <si>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</si>
  <si>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</si>
  <si>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</si>
  <si>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</si>
  <si>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</si>
  <si>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</si>
  <si>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</si>
  <si>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</si>
  <si>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</si>
  <si>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</si>
  <si>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</si>
  <si>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</si>
  <si>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</si>
  <si>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</si>
  <si>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</si>
  <si>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</si>
  <si>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</si>
  <si>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</si>
  <si>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</si>
  <si>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</si>
  <si>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</si>
  <si>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</si>
  <si>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</si>
  <si>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</si>
  <si>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</si>
  <si>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</si>
  <si>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</si>
  <si>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</si>
  <si>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</si>
  <si>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</si>
  <si>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</si>
  <si>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</si>
  <si>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</si>
  <si>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</si>
  <si>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</si>
  <si>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</si>
  <si>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</si>
  <si>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</si>
  <si>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</si>
  <si>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</si>
  <si>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</si>
  <si>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</si>
  <si>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</si>
  <si>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</si>
  <si>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</si>
  <si>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</si>
  <si>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</si>
  <si>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</si>
  <si>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</si>
  <si>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</si>
  <si>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</si>
  <si>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</si>
  <si>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</si>
  <si>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</si>
  <si>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</si>
  <si>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</si>
  <si>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</si>
  <si>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</si>
  <si>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</si>
  <si>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</si>
  <si>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</si>
  <si>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</si>
  <si>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</si>
  <si>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</si>
  <si>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</si>
  <si>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</si>
  <si>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</si>
  <si>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</si>
  <si>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</si>
  <si>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</si>
  <si>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</si>
  <si>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</si>
  <si>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</si>
  <si>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</si>
  <si>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</si>
  <si>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</si>
  <si>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</si>
  <si>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</si>
  <si>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</si>
  <si>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</si>
  <si>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</si>
  <si>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</si>
  <si>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</si>
  <si>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</si>
  <si>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</si>
  <si>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</si>
  <si>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</si>
  <si>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</si>
  <si>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</si>
  <si>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</si>
  <si>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</si>
  <si>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</si>
  <si>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</si>
  <si>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</si>
  <si>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</si>
  <si>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</si>
  <si>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</si>
  <si>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</si>
  <si>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</si>
  <si>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</si>
  <si>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</si>
  <si>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</si>
  <si>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</si>
  <si>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</si>
  <si>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</si>
  <si>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</si>
  <si>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</si>
  <si>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</si>
  <si>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</si>
  <si>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</si>
  <si>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</si>
  <si>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</si>
  <si>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</si>
  <si>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</si>
  <si>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</si>
  <si>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</si>
  <si>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</si>
  <si>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</si>
  <si>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</si>
  <si>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</si>
  <si>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</si>
  <si>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</si>
  <si>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</si>
  <si>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</si>
  <si>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</si>
  <si>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</si>
  <si>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</si>
  <si>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</si>
  <si>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</si>
  <si>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</si>
  <si>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</si>
  <si>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</si>
  <si>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</si>
  <si>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</si>
  <si>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</si>
  <si>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</si>
  <si>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</si>
  <si>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</si>
  <si>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</si>
  <si>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</si>
  <si>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</si>
  <si>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</si>
  <si>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</si>
  <si>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</si>
  <si>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</si>
  <si>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</si>
  <si>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</si>
  <si>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</si>
  <si>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</si>
  <si>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</si>
  <si>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</si>
  <si>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</si>
  <si>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</si>
  <si>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</si>
  <si>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</si>
  <si>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</si>
  <si>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</si>
  <si>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</si>
  <si>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</si>
  <si>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</si>
  <si>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</si>
  <si>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</si>
  <si>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</si>
  <si>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</si>
  <si>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</si>
  <si>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</si>
  <si>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</si>
  <si>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</si>
  <si>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</si>
  <si>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</si>
  <si>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</si>
  <si>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</si>
  <si>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</si>
  <si>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</si>
  <si>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</si>
  <si>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</si>
  <si>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</si>
  <si>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</si>
  <si>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</si>
  <si>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</si>
  <si>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</si>
  <si>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</si>
  <si>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</si>
  <si>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</si>
  <si>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</si>
  <si>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</si>
  <si>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</si>
  <si>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</si>
  <si>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</si>
  <si>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</si>
  <si>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</si>
  <si>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</si>
  <si>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</si>
  <si>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</si>
  <si>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</si>
  <si>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</si>
  <si>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</si>
  <si>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</si>
  <si>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</si>
  <si>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</si>
  <si>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</si>
  <si>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</si>
  <si>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</si>
  <si>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</si>
  <si>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</si>
  <si>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</si>
  <si>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</si>
  <si>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</si>
  <si>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</si>
  <si>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</si>
  <si>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</si>
  <si>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</si>
  <si>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</si>
  <si>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</si>
  <si>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</si>
  <si>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</si>
  <si>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</si>
  <si>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</si>
  <si>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</si>
  <si>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</si>
  <si>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</si>
  <si>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</si>
  <si>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</si>
  <si>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</si>
  <si>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</si>
  <si>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</si>
  <si>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</si>
  <si>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</si>
  <si>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</si>
  <si>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</si>
  <si>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</si>
  <si>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</si>
  <si>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</si>
  <si>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</si>
  <si>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</si>
  <si>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</si>
  <si>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</si>
  <si>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</si>
  <si>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</si>
  <si>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</si>
  <si>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</si>
  <si>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</si>
  <si>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</si>
  <si>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</si>
  <si>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</si>
  <si>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</si>
  <si>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</si>
  <si>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</si>
  <si>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</si>
  <si>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</si>
  <si>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</si>
  <si>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</si>
  <si>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</si>
  <si>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</si>
  <si>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</si>
  <si>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</si>
  <si>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</si>
  <si>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</si>
  <si>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</si>
  <si>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</si>
  <si>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</si>
  <si>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</si>
  <si>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</si>
  <si>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</si>
  <si>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</si>
  <si>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</si>
  <si>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</si>
  <si>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</si>
  <si>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</si>
  <si>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</si>
  <si>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</si>
  <si>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</si>
  <si>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</si>
  <si>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</si>
  <si>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</si>
  <si>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</si>
  <si>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</si>
  <si>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</si>
  <si>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</si>
  <si>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</si>
  <si>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</si>
  <si>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</si>
  <si>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</si>
  <si>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</si>
  <si>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</si>
  <si>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</si>
  <si>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</si>
  <si>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</si>
  <si>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</si>
  <si>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</si>
  <si>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</si>
  <si>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</si>
  <si>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</si>
  <si>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</si>
  <si>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</si>
  <si>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</si>
  <si>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</si>
  <si>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</si>
  <si>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</si>
  <si>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</si>
  <si>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</si>
  <si>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</si>
  <si>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</si>
  <si>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</si>
  <si>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</si>
  <si>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</si>
  <si>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</si>
  <si>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</si>
  <si>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</si>
  <si>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</si>
  <si>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</si>
  <si>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</si>
  <si>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</si>
  <si>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</si>
  <si>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</si>
  <si>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</si>
  <si>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</si>
  <si>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</si>
  <si>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</si>
  <si>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</si>
  <si>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</si>
  <si>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</si>
  <si>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</si>
  <si>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</si>
  <si>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</si>
  <si>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</si>
  <si>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</si>
  <si>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</si>
  <si>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</si>
  <si>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</si>
  <si>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</si>
  <si>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</si>
  <si>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</si>
  <si>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</si>
  <si>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</si>
  <si>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</si>
  <si>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</si>
  <si>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</si>
  <si>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</si>
  <si>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</si>
  <si>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</si>
  <si>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</si>
  <si>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</si>
  <si>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</si>
  <si>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</si>
  <si>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</si>
  <si>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</si>
  <si>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</si>
  <si>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</si>
  <si>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</si>
  <si>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</si>
  <si>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</si>
  <si>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</si>
  <si>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</si>
  <si>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</si>
  <si>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</si>
  <si>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</si>
  <si>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</si>
  <si>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</si>
  <si>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</si>
  <si>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</si>
  <si>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</si>
  <si>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</si>
  <si>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</si>
  <si>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</si>
  <si>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</si>
  <si>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</si>
  <si>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</si>
  <si>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</si>
  <si>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</si>
  <si>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</si>
  <si>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</si>
  <si>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</si>
  <si>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</si>
  <si>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</si>
  <si>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</si>
  <si>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</si>
  <si>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</si>
  <si>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</si>
  <si>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</si>
  <si>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</si>
  <si>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</si>
  <si>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</si>
  <si>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</si>
  <si>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</si>
  <si>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</si>
  <si>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</si>
  <si>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</si>
  <si>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</si>
  <si>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</si>
  <si>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</si>
  <si>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</si>
  <si>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</si>
  <si>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</si>
  <si>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</si>
  <si>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</si>
  <si>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</si>
  <si>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</si>
  <si>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</si>
  <si>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</si>
  <si>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</si>
  <si>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</si>
  <si>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</si>
  <si>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</si>
  <si>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</si>
  <si>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</si>
  <si>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</si>
  <si>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</si>
  <si>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</si>
  <si>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</si>
  <si>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</si>
  <si>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</si>
  <si>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</si>
  <si>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</si>
  <si>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</si>
  <si>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</si>
  <si>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</si>
  <si>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</si>
  <si>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</si>
  <si>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</si>
  <si>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</si>
  <si>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</si>
  <si>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</si>
  <si>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</si>
  <si>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</si>
  <si>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</si>
  <si>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</si>
  <si>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</si>
  <si>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</si>
  <si>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</si>
  <si>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</si>
  <si>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</si>
  <si>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</si>
  <si>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</si>
  <si>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</si>
  <si>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</si>
  <si>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</si>
  <si>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</si>
  <si>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</si>
  <si>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</si>
  <si>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</si>
  <si>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</si>
  <si>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</si>
  <si>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</si>
  <si>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</si>
  <si>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</si>
  <si>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</si>
  <si>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</si>
  <si>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</si>
  <si>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</si>
  <si>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</si>
  <si>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</si>
  <si>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</si>
  <si>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</si>
  <si>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</si>
  <si>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</si>
  <si>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</si>
  <si>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</si>
  <si>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</si>
  <si>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</si>
  <si>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</si>
  <si>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</si>
  <si>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</si>
  <si>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</si>
  <si>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</si>
  <si>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</si>
  <si>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</si>
  <si>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</si>
  <si>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</si>
  <si>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</si>
  <si>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</si>
  <si>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</si>
  <si>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</si>
  <si>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</si>
  <si>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</si>
  <si>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</si>
  <si>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</si>
  <si>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</si>
  <si>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</si>
  <si>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</si>
  <si>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</si>
  <si>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</si>
  <si>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</si>
  <si>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</si>
  <si>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</si>
  <si>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</si>
  <si>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</si>
  <si>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</si>
  <si>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</si>
  <si>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</si>
  <si>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</si>
  <si>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</si>
  <si>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</si>
  <si>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</si>
  <si>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</si>
  <si>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</si>
  <si>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</si>
  <si>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</si>
  <si>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</si>
  <si>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</si>
  <si>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</si>
  <si>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</si>
  <si>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</si>
  <si>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</si>
  <si>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</si>
  <si>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</si>
  <si>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</si>
  <si>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</si>
  <si>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</si>
  <si>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</si>
  <si>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</si>
  <si>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</si>
  <si>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</si>
  <si>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</si>
  <si>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</si>
  <si>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</si>
  <si>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</si>
  <si>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</si>
  <si>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</si>
  <si>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</si>
  <si>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</si>
  <si>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</si>
  <si>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</si>
  <si>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</si>
  <si>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</si>
  <si>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</si>
  <si>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</si>
  <si>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</si>
  <si>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</si>
  <si>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</si>
  <si>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</si>
  <si>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</si>
  <si>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</si>
  <si>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</si>
  <si>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</si>
  <si>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</si>
  <si>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</si>
  <si>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</si>
  <si>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</si>
  <si>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</si>
  <si>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</si>
  <si>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</si>
  <si>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</si>
  <si>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</si>
  <si>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</si>
  <si>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</si>
  <si>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</si>
  <si>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</si>
  <si>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</si>
  <si>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</si>
  <si>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</si>
  <si>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</si>
  <si>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</si>
  <si>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</si>
  <si>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</si>
  <si>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</si>
  <si>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</si>
  <si>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</si>
  <si>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</si>
  <si>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</si>
  <si>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</si>
  <si>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</si>
  <si>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</si>
  <si>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</si>
  <si>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</si>
  <si>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</si>
  <si>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</si>
  <si>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</si>
  <si>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</si>
  <si>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</si>
  <si>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</si>
  <si>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</si>
  <si>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</si>
  <si>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</si>
  <si>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</si>
  <si>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</si>
  <si>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</si>
  <si>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</si>
  <si>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</si>
  <si>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</si>
  <si>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</si>
  <si>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</si>
  <si>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</si>
  <si>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</si>
  <si>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</si>
  <si>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</si>
  <si>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</si>
  <si>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</si>
  <si>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</si>
  <si>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</si>
  <si>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</si>
  <si>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</si>
  <si>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</si>
  <si>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</si>
  <si>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</si>
  <si>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</si>
  <si>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</si>
  <si>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</si>
  <si>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</si>
  <si>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</si>
  <si>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</si>
  <si>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</si>
  <si>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</si>
  <si>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</si>
  <si>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</si>
  <si>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</si>
  <si>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</si>
  <si>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</si>
  <si>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</si>
  <si>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</si>
  <si>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</si>
  <si>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</si>
  <si>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</si>
  <si>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</si>
  <si>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</si>
  <si>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</si>
  <si>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</si>
  <si>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</si>
  <si>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</si>
  <si>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</si>
  <si>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</si>
  <si>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</si>
  <si>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</si>
  <si>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</si>
  <si>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</si>
  <si>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</si>
  <si>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</si>
  <si>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</si>
  <si>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</si>
  <si>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</si>
  <si>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</si>
  <si>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</si>
  <si>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</si>
  <si>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</si>
  <si>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</si>
  <si>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</si>
  <si>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</si>
  <si>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</si>
  <si>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</si>
  <si>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</si>
  <si>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</si>
  <si>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</si>
  <si>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</si>
  <si>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</si>
  <si>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</si>
  <si>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</si>
  <si>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</si>
  <si>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</si>
  <si>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</si>
  <si>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</si>
  <si>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</si>
  <si>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</si>
  <si>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</si>
  <si>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</si>
  <si>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</si>
  <si>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</si>
  <si>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</si>
  <si>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</si>
  <si>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</si>
  <si>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</si>
  <si>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</si>
  <si>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</si>
  <si>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</si>
  <si>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</si>
  <si>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</si>
  <si>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</si>
  <si>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</si>
  <si>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</si>
  <si>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</si>
  <si>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</si>
  <si>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</si>
  <si>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</si>
  <si>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</si>
  <si>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</si>
  <si>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</si>
  <si>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</si>
  <si>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</si>
  <si>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</si>
  <si>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</si>
  <si>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</si>
  <si>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</si>
  <si>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</si>
  <si>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</si>
  <si>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</si>
  <si>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</si>
  <si>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</si>
  <si>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</si>
  <si>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</si>
  <si>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</si>
  <si>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</si>
  <si>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</si>
  <si>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</si>
  <si>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</si>
  <si>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</si>
  <si>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</si>
  <si>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</si>
  <si>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</si>
  <si>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</si>
  <si>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</si>
  <si>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</si>
  <si>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</si>
  <si>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</si>
  <si>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</si>
  <si>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</si>
  <si>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</si>
  <si>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</si>
  <si>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</si>
  <si>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</si>
  <si>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</si>
  <si>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</si>
  <si>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</si>
  <si>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</si>
  <si>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</si>
  <si>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</si>
  <si>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</si>
  <si>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</si>
  <si>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</si>
  <si>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</si>
  <si>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</si>
  <si>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</si>
  <si>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</si>
  <si>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</si>
  <si>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</si>
  <si>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</si>
  <si>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</si>
  <si>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</si>
  <si>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</si>
  <si>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</si>
  <si>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</si>
  <si>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</si>
  <si>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</si>
  <si>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</si>
  <si>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</si>
  <si>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</si>
  <si>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</si>
  <si>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</si>
  <si>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</si>
  <si>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</si>
  <si>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</si>
  <si>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</si>
  <si>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</si>
  <si>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</si>
  <si>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</si>
  <si>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</si>
  <si>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</si>
  <si>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</si>
  <si>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</si>
  <si>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</si>
  <si>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</si>
  <si>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</si>
  <si>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</si>
  <si>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</si>
  <si>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</si>
  <si>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</si>
  <si>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</si>
  <si>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</si>
  <si>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</si>
  <si>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</si>
  <si>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</si>
  <si>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</si>
  <si>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</si>
  <si>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</si>
  <si>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</si>
  <si>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</si>
  <si>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</si>
  <si>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</si>
  <si>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</si>
  <si>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</si>
  <si>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</si>
  <si>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</si>
  <si>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</si>
  <si>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</si>
  <si>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</si>
  <si>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</si>
  <si>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</si>
  <si>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</si>
  <si>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</si>
  <si>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</si>
  <si>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</si>
  <si>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</si>
  <si>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</si>
  <si>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</si>
  <si>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</si>
  <si>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</si>
  <si>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</si>
  <si>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</si>
  <si>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</si>
  <si>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</si>
  <si>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</si>
  <si>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</si>
  <si>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</si>
  <si>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</si>
  <si>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</si>
  <si>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</si>
  <si>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</si>
  <si>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</si>
  <si>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</si>
  <si>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</si>
  <si>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</si>
  <si>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</si>
  <si>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</si>
  <si>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</si>
  <si>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</si>
  <si>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</si>
  <si>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</si>
  <si>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</si>
  <si>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</si>
  <si>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</si>
  <si>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</si>
  <si>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</si>
  <si>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</si>
  <si>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</si>
  <si>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</si>
  <si>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</si>
  <si>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</si>
  <si>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</si>
  <si>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</si>
  <si>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</si>
  <si>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</si>
  <si>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</si>
  <si>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</si>
  <si>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</si>
  <si>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</si>
  <si>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</si>
  <si>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</si>
  <si>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</si>
  <si>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</si>
  <si>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</si>
  <si>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</si>
  <si>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</si>
  <si>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</si>
  <si>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</si>
  <si>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</si>
  <si>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</si>
  <si>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</si>
  <si>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</si>
  <si>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</si>
  <si>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</si>
  <si>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</si>
  <si>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</si>
  <si>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</si>
  <si>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</si>
  <si>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</si>
  <si>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</si>
  <si>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</si>
  <si>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</si>
  <si>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</si>
  <si>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</si>
  <si>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</si>
  <si>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</si>
  <si>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</si>
  <si>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</si>
  <si>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</si>
  <si>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</si>
  <si>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</si>
  <si>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</si>
  <si>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</si>
  <si>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</si>
  <si>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</si>
  <si>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</si>
  <si>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</si>
  <si>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</si>
  <si>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</si>
  <si>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</si>
  <si>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</si>
  <si>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</si>
  <si>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</si>
  <si>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</si>
  <si>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</si>
  <si>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</si>
  <si>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</si>
  <si>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</si>
  <si>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</si>
  <si>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</si>
  <si>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</si>
  <si>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</si>
  <si>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</si>
  <si>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</si>
  <si>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</si>
  <si>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</si>
  <si>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</si>
  <si>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</si>
  <si>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</si>
  <si>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</si>
  <si>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</si>
  <si>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</si>
  <si>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</si>
  <si>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</si>
  <si>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</si>
  <si>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</si>
  <si>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</si>
  <si>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</si>
  <si>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</si>
  <si>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</si>
  <si>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</si>
  <si>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</si>
  <si>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</si>
  <si>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</si>
  <si>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</si>
  <si>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</si>
  <si>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</si>
  <si>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</si>
  <si>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</si>
  <si>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</si>
  <si>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</si>
  <si>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</si>
  <si>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</si>
  <si>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</si>
  <si>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</si>
  <si>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</si>
  <si>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</si>
  <si>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</si>
  <si>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</si>
  <si>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</si>
  <si>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</si>
  <si>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</si>
  <si>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</si>
  <si>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</si>
  <si>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</si>
  <si>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</si>
  <si>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</si>
  <si>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</si>
  <si>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</si>
  <si>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</si>
  <si>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</si>
  <si>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</si>
  <si>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</si>
  <si>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</si>
  <si>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</si>
  <si>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</si>
  <si>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</si>
  <si>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</si>
  <si>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</si>
  <si>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</si>
  <si>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</si>
  <si>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</si>
  <si>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</si>
  <si>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</si>
  <si>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</si>
  <si>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</si>
  <si>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</si>
  <si>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</si>
  <si>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</si>
  <si>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</si>
  <si>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</si>
  <si>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</si>
  <si>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</si>
  <si>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</si>
  <si>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</si>
  <si>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</si>
  <si>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</si>
  <si>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</si>
  <si>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</si>
  <si>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</si>
  <si>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</si>
  <si>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</si>
  <si>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</si>
  <si>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</si>
  <si>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</si>
  <si>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</si>
  <si>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</si>
  <si>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</si>
  <si>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</si>
  <si>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</si>
  <si>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</si>
  <si>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</si>
  <si>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</si>
  <si>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</si>
  <si>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</si>
  <si>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</si>
  <si>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</si>
  <si>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</si>
  <si>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</si>
  <si>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</si>
  <si>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</si>
  <si>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</si>
  <si>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</si>
  <si>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</si>
  <si>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</si>
  <si>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</si>
  <si>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</si>
  <si>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</si>
  <si>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</si>
  <si>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</si>
  <si>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</si>
  <si>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</si>
  <si>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</si>
  <si>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</si>
  <si>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</si>
  <si>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</si>
  <si>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</si>
  <si>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</si>
  <si>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</si>
  <si>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</si>
  <si>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</si>
  <si>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</si>
  <si>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</si>
  <si>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</si>
  <si>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</si>
  <si>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</si>
  <si>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</si>
  <si>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</si>
  <si>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</si>
  <si>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</si>
  <si>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</si>
  <si>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</si>
  <si>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</si>
  <si>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</si>
  <si>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</si>
  <si>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</si>
  <si>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</si>
  <si>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</si>
  <si>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</si>
  <si>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</si>
  <si>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</si>
  <si>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</si>
  <si>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</si>
  <si>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</si>
  <si>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</si>
  <si>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</si>
  <si>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</si>
  <si>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</si>
  <si>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</si>
  <si>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</si>
  <si>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</si>
  <si>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</si>
  <si>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</si>
  <si>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</si>
  <si>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</si>
  <si>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</si>
  <si>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</si>
  <si>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</si>
  <si>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</si>
  <si>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</si>
  <si>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</si>
  <si>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</si>
  <si>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</si>
  <si>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</si>
  <si>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</si>
  <si>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</si>
  <si>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</si>
  <si>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</si>
  <si>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</si>
  <si>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</si>
  <si>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</si>
  <si>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</si>
  <si>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</si>
  <si>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</si>
  <si>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</si>
  <si>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</si>
  <si>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</si>
  <si>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</si>
  <si>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</si>
  <si>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</si>
  <si>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</si>
  <si>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</si>
  <si>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</si>
  <si>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</si>
  <si>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</si>
  <si>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</si>
  <si>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</si>
  <si>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</si>
  <si>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</si>
  <si>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</si>
  <si>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</si>
  <si>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</si>
  <si>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</si>
  <si>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</si>
  <si>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</si>
  <si>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</si>
  <si>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</si>
  <si>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</si>
  <si>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</si>
  <si>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</si>
  <si>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</si>
  <si>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</si>
  <si>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</si>
  <si>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</si>
  <si>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</si>
  <si>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</si>
  <si>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</si>
  <si>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</si>
  <si>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</si>
  <si>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</si>
  <si>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</si>
  <si>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</si>
  <si>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</si>
  <si>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</si>
  <si>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</si>
  <si>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</si>
  <si>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</si>
  <si>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</si>
  <si>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</si>
  <si>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</si>
  <si>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</si>
  <si>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</si>
  <si>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</si>
  <si>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</si>
  <si>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</si>
  <si>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</si>
  <si>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</si>
  <si>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</si>
  <si>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</si>
  <si>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</si>
  <si>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</si>
  <si>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</si>
  <si>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</si>
  <si>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</si>
  <si>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</si>
  <si>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</si>
  <si>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</si>
  <si>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</si>
  <si>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</si>
  <si>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</si>
  <si>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</si>
  <si>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</si>
  <si>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</si>
  <si>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</si>
  <si>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</si>
  <si>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</si>
  <si>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</si>
  <si>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</si>
  <si>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</si>
  <si>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</si>
  <si>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</si>
  <si>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</si>
  <si>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</si>
  <si>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</si>
  <si>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</si>
  <si>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</si>
  <si>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</si>
  <si>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</si>
  <si>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</si>
  <si>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</si>
  <si>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</si>
  <si>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</si>
  <si>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</si>
  <si>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</si>
  <si>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</si>
  <si>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</si>
  <si>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</si>
  <si>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</si>
  <si>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</si>
  <si>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</si>
  <si>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</si>
  <si>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</si>
  <si>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</si>
  <si>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</si>
  <si>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</si>
  <si>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</si>
  <si>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</si>
  <si>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</si>
  <si>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</si>
  <si>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</si>
  <si>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</si>
  <si>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</si>
  <si>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</si>
  <si>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</si>
  <si>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</si>
  <si>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</si>
  <si>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</si>
  <si>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</si>
  <si>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</si>
  <si>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</si>
  <si>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</si>
  <si>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</si>
  <si>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</si>
  <si>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</si>
  <si>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</si>
  <si>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</si>
  <si>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</si>
  <si>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</si>
  <si>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</si>
  <si>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</si>
  <si>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</si>
  <si>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</si>
  <si>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</si>
  <si>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</si>
  <si>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</si>
  <si>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</si>
  <si>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</si>
  <si>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</si>
  <si>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</si>
  <si>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</si>
  <si>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</si>
  <si>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</si>
  <si>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</si>
  <si>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</si>
  <si>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</si>
  <si>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</si>
  <si>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</si>
  <si>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</si>
  <si>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</si>
  <si>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</si>
  <si>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</si>
  <si>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</si>
  <si>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</si>
  <si>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</si>
  <si>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</si>
  <si>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</si>
  <si>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</si>
  <si>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</si>
  <si>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</si>
  <si>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</si>
  <si>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</si>
  <si>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</si>
  <si>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</si>
  <si>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</si>
  <si>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</si>
  <si>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</si>
  <si>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</si>
  <si>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</si>
  <si>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</si>
  <si>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</si>
  <si>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</si>
  <si>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</si>
  <si>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</si>
  <si>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</si>
  <si>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</si>
  <si>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</si>
  <si>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</si>
  <si>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</si>
  <si>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</si>
  <si>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</si>
  <si>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</si>
  <si>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</si>
  <si>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</si>
  <si>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</si>
  <si>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</si>
  <si>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</si>
  <si>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</si>
  <si>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</si>
  <si>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</si>
  <si>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</si>
  <si>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</si>
  <si>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</si>
  <si>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</si>
  <si>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</si>
  <si>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</si>
  <si>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</si>
  <si>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</si>
  <si>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</si>
  <si>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</si>
  <si>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</si>
  <si>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</si>
  <si>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</si>
  <si>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</si>
  <si>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</si>
  <si>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</si>
  <si>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</si>
  <si>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</si>
  <si>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</si>
  <si>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</si>
  <si>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</si>
  <si>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</si>
  <si>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</si>
  <si>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</si>
  <si>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</si>
  <si>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</si>
  <si>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</si>
  <si>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</si>
  <si>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</si>
  <si>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</si>
  <si>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</si>
  <si>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</si>
  <si>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</si>
  <si>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</si>
  <si>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</si>
  <si>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</si>
  <si>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</si>
  <si>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</si>
  <si>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</si>
  <si>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</si>
  <si>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</si>
  <si>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</si>
  <si>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</si>
  <si>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</si>
  <si>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</si>
  <si>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</si>
  <si>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</si>
  <si>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</si>
  <si>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</si>
  <si>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</si>
  <si>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</si>
  <si>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</si>
  <si>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</si>
  <si>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</si>
  <si>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</si>
  <si>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</si>
  <si>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</si>
  <si>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</si>
  <si>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</si>
  <si>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</si>
  <si>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</si>
  <si>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</si>
  <si>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</si>
  <si>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</si>
  <si>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</si>
  <si>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</si>
  <si>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</si>
  <si>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</si>
  <si>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</si>
  <si>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</si>
  <si>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</si>
  <si>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</si>
  <si>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</si>
  <si>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</si>
  <si>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</si>
  <si>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</si>
  <si>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</si>
  <si>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</si>
  <si>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</si>
  <si>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</si>
  <si>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</si>
  <si>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</si>
  <si>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</si>
  <si>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</si>
  <si>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</si>
  <si>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</si>
  <si>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</si>
  <si>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</si>
  <si>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</si>
  <si>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</si>
  <si>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</si>
  <si>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</si>
  <si>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</si>
  <si>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</si>
  <si>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</si>
  <si>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</si>
  <si>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</si>
  <si>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</si>
  <si>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</si>
  <si>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</si>
  <si>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</si>
  <si>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</si>
  <si>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</si>
  <si>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</si>
  <si>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</si>
  <si>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</si>
  <si>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</si>
  <si>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</si>
  <si>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</si>
  <si>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</si>
  <si>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</si>
  <si>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</si>
  <si>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</si>
  <si>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</si>
  <si>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</si>
  <si>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</si>
  <si>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</si>
  <si>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</si>
  <si>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</si>
  <si>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</si>
  <si>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</si>
  <si>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</si>
  <si>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</si>
  <si>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</si>
  <si>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</si>
  <si>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</si>
  <si>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</si>
  <si>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</si>
  <si>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</si>
  <si>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</si>
  <si>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</si>
  <si>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</si>
  <si>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</si>
  <si>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</si>
  <si>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</si>
  <si>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</si>
  <si>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</si>
  <si>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</si>
  <si>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</si>
  <si>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</si>
  <si>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</si>
  <si>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</si>
  <si>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</si>
  <si>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</si>
  <si>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</si>
  <si>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</si>
  <si>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</si>
  <si>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</si>
  <si>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</si>
  <si>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</si>
  <si>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</si>
  <si>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</si>
  <si>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</si>
  <si>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</si>
  <si>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</si>
  <si>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</si>
  <si>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</si>
  <si>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</si>
  <si>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</si>
  <si>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</si>
  <si>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</si>
  <si>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</si>
  <si>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</si>
  <si>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</si>
  <si>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</si>
  <si>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</si>
  <si>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</si>
  <si>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</si>
  <si>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</si>
  <si>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</si>
  <si>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</si>
  <si>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</si>
  <si>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</si>
  <si>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</si>
  <si>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</si>
  <si>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</si>
  <si>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</si>
  <si>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</si>
  <si>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</si>
  <si>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</si>
  <si>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</si>
  <si>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</si>
  <si>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</si>
  <si>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</si>
  <si>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</si>
  <si>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</si>
  <si>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</si>
  <si>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</si>
  <si>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</si>
  <si>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</si>
  <si>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</si>
  <si>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</si>
  <si>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</si>
  <si>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</si>
  <si>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</si>
  <si>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</si>
  <si>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</si>
  <si>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</si>
  <si>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</si>
  <si>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</si>
  <si>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</si>
  <si>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</si>
  <si>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</si>
  <si>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</si>
  <si>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</si>
  <si>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</si>
  <si>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</si>
  <si>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</si>
  <si>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</si>
  <si>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</si>
  <si>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</si>
  <si>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</si>
  <si>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</si>
  <si>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</si>
  <si>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</si>
  <si>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</si>
  <si>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</si>
  <si>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</si>
  <si>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</si>
  <si>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</si>
  <si>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</si>
  <si>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</si>
  <si>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</si>
  <si>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</si>
  <si>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</si>
  <si>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</si>
  <si>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</si>
  <si>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</si>
  <si>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</si>
  <si>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</si>
  <si>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</si>
  <si>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</si>
  <si>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</si>
  <si>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</si>
  <si>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</si>
  <si>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</si>
  <si>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</si>
  <si>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</si>
  <si>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</si>
  <si>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</si>
  <si>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</si>
  <si>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</si>
  <si>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</si>
  <si>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</si>
  <si>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</si>
  <si>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</si>
  <si>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</si>
  <si>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</si>
  <si>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</si>
  <si>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</si>
  <si>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</si>
  <si>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</si>
  <si>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</si>
  <si>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</si>
  <si>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</si>
  <si>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</si>
  <si>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</si>
  <si>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</si>
  <si>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</si>
  <si>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</si>
  <si>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</si>
  <si>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</si>
  <si>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</si>
  <si>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</si>
  <si>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</si>
  <si>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</si>
  <si>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</si>
  <si>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</si>
  <si>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</si>
  <si>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</si>
  <si>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</si>
  <si>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</si>
  <si>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</si>
  <si>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</si>
  <si>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</si>
  <si>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</si>
  <si>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</si>
  <si>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</si>
  <si>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</si>
  <si>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</si>
  <si>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</si>
  <si>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</si>
  <si>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</si>
  <si>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</si>
  <si>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</si>
  <si>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</si>
  <si>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</si>
  <si>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</si>
  <si>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</si>
  <si>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</si>
  <si>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</si>
  <si>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</si>
  <si>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</si>
  <si>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</si>
  <si>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</si>
  <si>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</si>
  <si>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</si>
  <si>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</si>
  <si>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</si>
  <si>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</si>
  <si>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</si>
  <si>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</si>
  <si>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</si>
  <si>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</si>
  <si>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</si>
  <si>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</si>
  <si>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</si>
  <si>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</si>
  <si>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</si>
  <si>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</si>
  <si>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</si>
  <si>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</si>
  <si>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</si>
  <si>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</si>
  <si>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</si>
  <si>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</si>
  <si>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</si>
  <si>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</si>
  <si>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</si>
  <si>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</si>
  <si>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</si>
  <si>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</si>
  <si>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</si>
  <si>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</si>
  <si>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</si>
  <si>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</si>
  <si>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</si>
  <si>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</si>
  <si>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</si>
  <si>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</si>
  <si>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</si>
  <si>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</si>
  <si>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</si>
  <si>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</si>
  <si>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</si>
  <si>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</si>
  <si>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</si>
  <si>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</si>
  <si>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</si>
  <si>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</si>
  <si>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</si>
  <si>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</si>
  <si>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</si>
  <si>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</si>
  <si>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</si>
  <si>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</si>
  <si>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</si>
  <si>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</si>
  <si>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</si>
  <si>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</si>
  <si>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</si>
  <si>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</si>
  <si>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</si>
  <si>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</si>
  <si>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</si>
  <si>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</si>
  <si>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</si>
  <si>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</si>
  <si>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</si>
  <si>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</si>
  <si>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</si>
  <si>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</si>
  <si>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</si>
  <si>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</si>
  <si>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</si>
  <si>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</si>
  <si>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</si>
  <si>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</si>
  <si>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</si>
  <si>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</si>
  <si>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</si>
  <si>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</si>
  <si>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</si>
  <si>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</si>
  <si>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</si>
  <si>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</si>
  <si>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</si>
  <si>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</si>
  <si>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</si>
  <si>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</si>
  <si>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</si>
  <si>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</si>
  <si>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</si>
  <si>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</si>
  <si>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</si>
  <si>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</si>
  <si>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</si>
  <si>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</si>
  <si>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</si>
  <si>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</si>
  <si>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</si>
  <si>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</si>
  <si>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</si>
  <si>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</si>
  <si>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</si>
  <si>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</si>
  <si>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</si>
  <si>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</si>
  <si>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</si>
  <si>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</si>
  <si>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</si>
  <si>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</si>
  <si>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</si>
  <si>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</si>
  <si>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</si>
  <si>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</si>
  <si>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</si>
  <si>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</si>
  <si>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</si>
  <si>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</si>
  <si>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</si>
  <si>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</si>
  <si>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</si>
  <si>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</si>
  <si>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</si>
  <si>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</si>
  <si>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</si>
  <si>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</si>
  <si>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</si>
  <si>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</si>
  <si>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</si>
  <si>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</si>
  <si>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</si>
  <si>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</si>
  <si>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</si>
  <si>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</si>
  <si>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</si>
  <si>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</si>
  <si>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</si>
  <si>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</si>
  <si>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</si>
  <si>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</si>
  <si>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</si>
  <si>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</si>
  <si>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</si>
  <si>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</si>
  <si>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</si>
  <si>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</si>
  <si>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</si>
  <si>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</si>
  <si>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</si>
  <si>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</si>
  <si>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</si>
  <si>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</si>
  <si>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</si>
  <si>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</si>
  <si>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</si>
  <si>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</si>
  <si>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</si>
  <si>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</si>
  <si>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</si>
  <si>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</si>
  <si>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</si>
  <si>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</si>
  <si>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</si>
  <si>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</si>
  <si>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</si>
  <si>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</si>
  <si>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</si>
  <si>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</si>
  <si>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</si>
  <si>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</si>
  <si>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</si>
  <si>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</si>
  <si>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</si>
  <si>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</si>
  <si>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</si>
  <si>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</si>
  <si>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</si>
  <si>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</si>
  <si>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</si>
  <si>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</si>
  <si>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</si>
  <si>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</si>
  <si>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</si>
  <si>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</si>
  <si>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</si>
  <si>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</si>
  <si>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</si>
  <si>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</si>
  <si>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</si>
  <si>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</si>
  <si>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</si>
  <si>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</si>
  <si>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</si>
  <si>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</si>
  <si>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</si>
  <si>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</si>
  <si>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</si>
  <si>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</si>
  <si>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</si>
  <si>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</si>
  <si>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</si>
  <si>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</si>
  <si>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</si>
  <si>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</si>
  <si>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</si>
  <si>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</si>
  <si>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</si>
  <si>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</si>
  <si>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</si>
  <si>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</si>
  <si>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</si>
  <si>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</si>
  <si>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</si>
  <si>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</si>
  <si>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</si>
  <si>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</si>
  <si>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</si>
  <si>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</si>
  <si>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</si>
  <si>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</si>
  <si>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</si>
  <si>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</si>
  <si>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</si>
  <si>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</si>
  <si>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</si>
  <si>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</si>
  <si>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</si>
  <si>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</si>
  <si>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</si>
  <si>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</si>
  <si>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</si>
  <si>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</si>
  <si>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</si>
  <si>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</si>
  <si>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</si>
  <si>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</si>
  <si>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</si>
  <si>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</si>
  <si>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</si>
  <si>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</si>
  <si>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</si>
  <si>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</si>
  <si>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</si>
  <si>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</si>
  <si>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</si>
  <si>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</si>
  <si>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</si>
  <si>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</si>
  <si>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</si>
  <si>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</si>
  <si>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</si>
  <si>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</si>
  <si>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</si>
  <si>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</si>
  <si>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</si>
  <si>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</si>
  <si>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</si>
  <si>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</si>
  <si>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</si>
  <si>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</si>
  <si>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</si>
  <si>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</si>
  <si>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</si>
  <si>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</si>
  <si>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</si>
  <si>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</si>
  <si>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</si>
  <si>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</si>
  <si>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</si>
  <si>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</si>
  <si>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</si>
  <si>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</si>
  <si>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</si>
  <si>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</si>
  <si>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</si>
  <si>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</si>
  <si>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</si>
  <si>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</si>
  <si>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</si>
  <si>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</si>
  <si>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</si>
  <si>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</si>
  <si>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</si>
  <si>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</si>
  <si>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</si>
  <si>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</si>
  <si>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</si>
  <si>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</si>
  <si>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</si>
  <si>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</si>
  <si>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</si>
  <si>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</si>
  <si>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</si>
  <si>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</si>
  <si>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</si>
  <si>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</si>
  <si>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</si>
  <si>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</si>
  <si>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</si>
  <si>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</si>
  <si>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</si>
  <si>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</si>
  <si>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</si>
  <si>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</si>
  <si>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</si>
  <si>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</si>
  <si>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</si>
  <si>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</si>
  <si>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</si>
  <si>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</si>
  <si>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</si>
  <si>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</si>
  <si>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</si>
  <si>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</si>
  <si>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</si>
  <si>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</si>
  <si>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</si>
  <si>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</si>
  <si>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</si>
  <si>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</si>
  <si>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</si>
  <si>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</si>
  <si>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</si>
  <si>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</si>
  <si>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</si>
  <si>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</si>
  <si>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</si>
  <si>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</si>
  <si>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</si>
  <si>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</si>
  <si>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</si>
  <si>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</si>
  <si>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</si>
  <si>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</si>
  <si>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</si>
  <si>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</si>
  <si>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</si>
  <si>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</si>
  <si>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</si>
  <si>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</si>
  <si>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</si>
  <si>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</si>
  <si>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</si>
  <si>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</si>
  <si>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</si>
  <si>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</si>
  <si>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</si>
  <si>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</si>
  <si>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</si>
  <si>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</si>
  <si>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</si>
  <si>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</si>
  <si>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</si>
  <si>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</si>
  <si>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</si>
  <si>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</si>
  <si>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</si>
  <si>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</si>
  <si>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</si>
  <si>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</si>
  <si>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</si>
  <si>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</si>
  <si>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</si>
  <si>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</si>
  <si>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</si>
  <si>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</si>
  <si>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</si>
  <si>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</si>
  <si>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</si>
  <si>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</si>
  <si>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</si>
  <si>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</si>
  <si>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</si>
  <si>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</si>
  <si>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</si>
  <si>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</si>
  <si>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</si>
  <si>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</si>
  <si>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</si>
  <si>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</si>
  <si>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</si>
  <si>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</si>
  <si>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</si>
  <si>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</si>
  <si>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</si>
  <si>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</si>
  <si>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</si>
  <si>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</si>
  <si>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</si>
  <si>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</si>
  <si>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</si>
  <si>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</si>
  <si>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</si>
  <si>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</si>
  <si>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</si>
  <si>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</si>
  <si>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</si>
  <si>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</si>
  <si>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</si>
  <si>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</si>
  <si>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</si>
  <si>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</si>
  <si>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</si>
  <si>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</si>
  <si>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</si>
  <si>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</si>
  <si>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</si>
  <si>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</si>
  <si>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</si>
  <si>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</si>
  <si>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</si>
  <si>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</si>
  <si>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</si>
  <si>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</si>
  <si>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</si>
  <si>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</si>
  <si>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</si>
  <si>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</si>
  <si>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</si>
  <si>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</si>
  <si>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</si>
  <si>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</si>
  <si>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</si>
  <si>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</si>
  <si>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</si>
  <si>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</si>
  <si>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</si>
  <si>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</si>
  <si>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</si>
  <si>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</si>
  <si>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</si>
  <si>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</si>
  <si>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</si>
  <si>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</si>
  <si>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</si>
  <si>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</si>
  <si>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</si>
  <si>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</si>
  <si>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</si>
  <si>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</si>
  <si>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</si>
  <si>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</si>
  <si>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</si>
  <si>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</si>
  <si>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</si>
  <si>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</si>
  <si>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</si>
  <si>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</si>
  <si>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</si>
  <si>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</si>
  <si>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</si>
  <si>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</si>
  <si>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</si>
  <si>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</si>
  <si>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</si>
  <si>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</si>
  <si>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</si>
  <si>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</si>
  <si>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</si>
  <si>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</si>
  <si>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</si>
  <si>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</si>
  <si>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</si>
  <si>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</si>
  <si>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</si>
  <si>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</si>
  <si>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</si>
  <si>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</si>
  <si>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</si>
  <si>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</si>
  <si>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</si>
  <si>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</si>
  <si>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</si>
  <si>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</si>
  <si>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</si>
  <si>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</si>
  <si>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</si>
  <si>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</si>
  <si>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</si>
  <si>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</si>
  <si>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</si>
  <si>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</si>
  <si>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</si>
  <si>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</si>
  <si>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</si>
  <si>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</si>
  <si>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</si>
  <si>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</si>
  <si>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</si>
  <si>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</si>
  <si>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</si>
  <si>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</si>
  <si>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</si>
  <si>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</si>
  <si>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</si>
  <si>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</si>
  <si>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</si>
  <si>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</si>
  <si>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</si>
  <si>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</si>
  <si>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</si>
  <si>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</si>
  <si>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</si>
  <si>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</si>
  <si>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</si>
  <si>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</si>
  <si>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</si>
  <si>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</si>
  <si>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</si>
  <si>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</si>
  <si>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</si>
  <si>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</si>
  <si>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</si>
  <si>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</si>
  <si>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</si>
  <si>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</si>
  <si>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</si>
  <si>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</si>
  <si>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</si>
  <si>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</si>
  <si>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</si>
  <si>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</si>
  <si>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</si>
  <si>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</si>
  <si>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</si>
  <si>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</si>
  <si>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</si>
  <si>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</si>
  <si>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</si>
  <si>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</si>
  <si>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</si>
  <si>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</si>
  <si>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</si>
  <si>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</si>
  <si>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</si>
  <si>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</si>
  <si>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</si>
  <si>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</si>
  <si>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</si>
  <si>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</si>
  <si>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</si>
  <si>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</si>
  <si>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</si>
  <si>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</si>
  <si>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</si>
  <si>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</si>
  <si>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</si>
  <si>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</si>
  <si>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</si>
  <si>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</si>
  <si>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</si>
  <si>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</si>
  <si>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</si>
  <si>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</si>
  <si>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</si>
  <si>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</si>
  <si>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</si>
  <si>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</si>
  <si>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</si>
  <si>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</si>
  <si>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</si>
  <si>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</si>
  <si>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</si>
  <si>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</si>
  <si>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</si>
  <si>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</si>
  <si>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</si>
  <si>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</si>
  <si>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</si>
  <si>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</si>
  <si>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</si>
  <si>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</si>
  <si>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</si>
  <si>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</si>
  <si>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</si>
  <si>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</si>
  <si>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</si>
  <si>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</si>
  <si>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</si>
  <si>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</si>
  <si>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</si>
  <si>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</si>
  <si>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</si>
  <si>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</si>
  <si>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</si>
  <si>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</si>
  <si>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</si>
  <si>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</si>
  <si>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</si>
  <si>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</si>
  <si>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</si>
  <si>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</si>
  <si>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</si>
  <si>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</si>
  <si>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</si>
  <si>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</si>
  <si>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</si>
  <si>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</si>
  <si>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</si>
  <si>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</si>
  <si>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</si>
  <si>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</si>
  <si>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</si>
  <si>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</si>
  <si>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</si>
  <si>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</si>
  <si>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</si>
  <si>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</si>
  <si>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</si>
  <si>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</si>
  <si>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</si>
  <si>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</si>
  <si>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</si>
  <si>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</si>
  <si>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</si>
  <si>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</si>
  <si>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</si>
  <si>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</si>
  <si>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</si>
  <si>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</si>
  <si>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</si>
  <si>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</si>
  <si>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</si>
  <si>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</si>
  <si>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</si>
  <si>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</si>
  <si>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</si>
  <si>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</si>
  <si>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</si>
  <si>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</si>
  <si>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</si>
  <si>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</si>
  <si>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</si>
  <si>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</si>
  <si>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</si>
  <si>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</si>
  <si>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</si>
  <si>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</si>
  <si>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</si>
  <si>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</si>
  <si>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</si>
  <si>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</si>
  <si>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</si>
  <si>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</si>
  <si>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</si>
  <si>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</si>
  <si>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</si>
  <si>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</si>
  <si>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</si>
  <si>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</si>
  <si>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</si>
  <si>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</si>
  <si>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</si>
  <si>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</si>
  <si>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</si>
  <si>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</si>
  <si>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</si>
  <si>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</si>
  <si>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</si>
  <si>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</si>
  <si>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</si>
  <si>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</si>
  <si>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</si>
  <si>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</si>
  <si>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</si>
  <si>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</si>
  <si>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</si>
  <si>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</si>
  <si>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</si>
  <si>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</si>
  <si>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</si>
  <si>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</si>
  <si>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</si>
  <si>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</si>
  <si>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</si>
  <si>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</si>
  <si>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</si>
  <si>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</si>
  <si>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</si>
  <si>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</si>
  <si>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</si>
  <si>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</si>
  <si>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</si>
  <si>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</si>
  <si>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</si>
  <si>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</si>
  <si>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</si>
  <si>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</si>
  <si>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</si>
  <si>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</si>
  <si>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</si>
  <si>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</si>
  <si>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</si>
  <si>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</si>
  <si>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</si>
  <si>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</si>
  <si>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</si>
  <si>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</si>
  <si>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</si>
  <si>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</si>
  <si>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</si>
  <si>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</si>
  <si>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</si>
  <si>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</si>
  <si>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</si>
  <si>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</si>
  <si>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</si>
  <si>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</si>
  <si>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</si>
  <si>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</si>
  <si>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</si>
  <si>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</si>
  <si>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</si>
  <si>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</si>
  <si>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</si>
  <si>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</si>
  <si>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</si>
  <si>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</si>
  <si>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</si>
  <si>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</si>
  <si>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</si>
  <si>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</si>
  <si>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</si>
  <si>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</si>
  <si>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</si>
  <si>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</si>
  <si>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</si>
  <si>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</si>
  <si>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</si>
  <si>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</si>
  <si>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</si>
  <si>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</si>
  <si>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</si>
  <si>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</si>
  <si>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</si>
  <si>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</si>
  <si>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</si>
  <si>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</si>
  <si>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</si>
  <si>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</si>
  <si>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</si>
  <si>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</si>
  <si>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</si>
  <si>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</si>
  <si>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</si>
  <si>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</si>
  <si>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</si>
  <si>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</si>
  <si>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</si>
  <si>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</si>
  <si>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</si>
  <si>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</si>
  <si>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</si>
  <si>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</si>
  <si>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</si>
  <si>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</si>
  <si>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</si>
  <si>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</si>
  <si>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</si>
  <si>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</si>
  <si>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</si>
  <si>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</si>
  <si>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</si>
  <si>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</si>
  <si>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</si>
  <si>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</si>
  <si>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</si>
  <si>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</si>
  <si>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</si>
  <si>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</si>
  <si>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</si>
  <si>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</si>
  <si>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</si>
  <si>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</si>
  <si>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</si>
  <si>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</si>
  <si>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</si>
  <si>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</si>
  <si>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</si>
  <si>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</si>
  <si>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</si>
  <si>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</si>
  <si>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</si>
  <si>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</si>
  <si>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</si>
  <si>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</si>
  <si>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</si>
  <si>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</si>
  <si>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</si>
  <si>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</si>
  <si>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</si>
  <si>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</si>
  <si>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</si>
  <si>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</si>
  <si>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</si>
  <si>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</si>
  <si>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</si>
  <si>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</si>
  <si>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</si>
  <si>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</si>
  <si>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</si>
  <si>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</si>
  <si>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</si>
  <si>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</si>
  <si>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</si>
  <si>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</si>
  <si>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</si>
  <si>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</si>
  <si>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</si>
  <si>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</si>
  <si>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</si>
  <si>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</si>
  <si>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</si>
  <si>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</si>
  <si>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</si>
  <si>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</si>
  <si>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</si>
  <si>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</si>
  <si>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</si>
  <si>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</si>
  <si>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</si>
  <si>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</si>
  <si>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</si>
  <si>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</si>
  <si>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</si>
  <si>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</si>
  <si>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</si>
  <si>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</si>
  <si>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</si>
  <si>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</si>
  <si>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</si>
  <si>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</si>
  <si>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</si>
  <si>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</si>
  <si>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</si>
  <si>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</si>
  <si>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</si>
  <si>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</si>
  <si>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</si>
  <si>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</si>
  <si>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</si>
  <si>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</si>
  <si>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</si>
  <si>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</si>
  <si>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</si>
  <si>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</si>
  <si>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</si>
  <si>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</si>
  <si>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</si>
  <si>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</si>
  <si>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</si>
  <si>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</si>
  <si>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</si>
  <si>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</si>
  <si>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</si>
  <si>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</si>
  <si>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</si>
  <si>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</si>
  <si>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</si>
  <si>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</si>
  <si>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</si>
  <si>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</si>
  <si>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</si>
  <si>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</si>
  <si>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</si>
  <si>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</si>
  <si>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</si>
  <si>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</si>
  <si>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</si>
  <si>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</si>
  <si>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</si>
  <si>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</si>
  <si>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</si>
  <si>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</si>
  <si>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</si>
  <si>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</si>
  <si>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</si>
  <si>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</si>
  <si>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</si>
  <si>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</si>
  <si>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</si>
  <si>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</si>
  <si>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</si>
  <si>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</si>
  <si>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</si>
  <si>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</si>
  <si>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</si>
  <si>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</si>
  <si>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</si>
  <si>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</si>
  <si>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</si>
  <si>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</si>
  <si>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</si>
  <si>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</si>
  <si>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</si>
  <si>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</si>
  <si>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</si>
  <si>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</si>
  <si>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</si>
  <si>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</si>
  <si>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</si>
  <si>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</si>
  <si>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</si>
  <si>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</si>
  <si>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</si>
  <si>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</si>
  <si>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</si>
  <si>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</si>
  <si>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</si>
  <si>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</si>
  <si>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</si>
  <si>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</si>
  <si>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</si>
  <si>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</si>
  <si>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</si>
  <si>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</si>
  <si>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</si>
  <si>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</si>
  <si>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</si>
  <si>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</si>
  <si>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</si>
  <si>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</si>
  <si>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</si>
  <si>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</si>
  <si>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</si>
  <si>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</si>
  <si>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</si>
  <si>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</si>
  <si>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</si>
  <si>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</si>
  <si>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</si>
  <si>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</si>
  <si>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</si>
  <si>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</si>
  <si>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</si>
  <si>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</si>
  <si>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</si>
  <si>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</si>
  <si>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</si>
  <si>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</si>
  <si>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</si>
  <si>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</si>
  <si>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</si>
  <si>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</si>
  <si>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</si>
  <si>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</si>
  <si>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</si>
  <si>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</si>
  <si>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</si>
  <si>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</si>
  <si>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</si>
  <si>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</si>
  <si>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</si>
  <si>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</si>
  <si>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</si>
  <si>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</si>
  <si>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</si>
  <si>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</si>
  <si>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</si>
  <si>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</si>
  <si>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</si>
  <si>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</si>
  <si>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</si>
  <si>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</si>
  <si>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</si>
  <si>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</si>
  <si>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</si>
  <si>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</si>
  <si>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</si>
  <si>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</si>
  <si>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</si>
  <si>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</si>
  <si>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</si>
  <si>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</si>
  <si>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</si>
  <si>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</si>
  <si>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</si>
  <si>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</si>
  <si>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</si>
  <si>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</si>
  <si>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</si>
  <si>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</si>
  <si>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</si>
  <si>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</si>
  <si>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</si>
  <si>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</si>
  <si>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</si>
  <si>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</si>
  <si>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</si>
  <si>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</si>
  <si>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</si>
  <si>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</si>
  <si>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</si>
  <si>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</si>
  <si>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</si>
  <si>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</si>
  <si>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</si>
  <si>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</si>
  <si>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</si>
  <si>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</si>
  <si>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</si>
  <si>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</si>
  <si>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</si>
  <si>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</si>
  <si>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</si>
  <si>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</si>
  <si>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</si>
  <si>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</si>
  <si>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</si>
  <si>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</si>
  <si>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</si>
  <si>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</si>
  <si>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</si>
  <si>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</si>
  <si>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</si>
  <si>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</si>
  <si>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</si>
  <si>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</si>
  <si>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</si>
  <si>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</si>
  <si>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</si>
  <si>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</si>
  <si>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</si>
  <si>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</si>
  <si>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</si>
  <si>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</si>
  <si>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</si>
  <si>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</si>
  <si>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</si>
  <si>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</si>
  <si>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</si>
  <si>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</si>
  <si>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</si>
  <si>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</si>
  <si>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</si>
  <si>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</si>
  <si>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</si>
  <si>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</si>
  <si>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</si>
  <si>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</si>
  <si>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</si>
  <si>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</si>
  <si>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</si>
  <si>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</si>
  <si>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</si>
  <si>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</si>
  <si>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</si>
  <si>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</si>
  <si>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</si>
  <si>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</si>
  <si>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</si>
  <si>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</si>
  <si>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</si>
  <si>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</si>
  <si>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</si>
  <si>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</si>
  <si>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</si>
  <si>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</si>
  <si>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</si>
  <si>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</si>
  <si>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</si>
  <si>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</si>
  <si>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</si>
  <si>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</si>
  <si>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</si>
  <si>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</si>
  <si>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</si>
  <si>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</si>
  <si>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</si>
  <si>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</si>
  <si>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</si>
  <si>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</si>
  <si>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</si>
  <si>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</si>
  <si>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</si>
  <si>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</si>
  <si>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</si>
  <si>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</si>
  <si>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</si>
  <si>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</si>
  <si>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</si>
  <si>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</si>
  <si>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</si>
  <si>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</si>
  <si>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</si>
  <si>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</si>
  <si>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</si>
  <si>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</si>
  <si>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</si>
  <si>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</si>
  <si>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</si>
  <si>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</si>
  <si>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</si>
  <si>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</si>
  <si>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</si>
  <si>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</si>
  <si>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</si>
  <si>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</si>
  <si>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</si>
  <si>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</si>
  <si>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</si>
  <si>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</si>
  <si>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</si>
  <si>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</si>
  <si>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</si>
  <si>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</si>
  <si>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</si>
  <si>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</si>
  <si>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</si>
  <si>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</si>
  <si>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</si>
  <si>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</si>
  <si>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</si>
  <si>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</si>
  <si>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</si>
  <si>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</si>
  <si>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</si>
  <si>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</si>
  <si>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</si>
  <si>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</si>
  <si>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</si>
  <si>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</si>
  <si>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</si>
  <si>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</si>
  <si>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</si>
  <si>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</si>
  <si>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</si>
  <si>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</si>
  <si>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</si>
  <si>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</si>
  <si>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</si>
  <si>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</si>
  <si>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</si>
  <si>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</si>
  <si>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</si>
  <si>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</si>
  <si>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</si>
  <si>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</si>
  <si>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</si>
  <si>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</si>
  <si>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</si>
  <si>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</si>
  <si>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</si>
  <si>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</si>
  <si>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</si>
  <si>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</si>
  <si>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</si>
  <si>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</si>
  <si>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</si>
  <si>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</si>
  <si>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</si>
  <si>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</si>
  <si>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</si>
  <si>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</si>
  <si>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</si>
  <si>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</si>
  <si>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</si>
  <si>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</si>
  <si>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</si>
  <si>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</si>
  <si>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</si>
  <si>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</si>
  <si>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</si>
  <si>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</si>
  <si>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</si>
  <si>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</si>
  <si>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</si>
  <si>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</si>
  <si>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</si>
  <si>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</si>
  <si>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</si>
  <si>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</si>
  <si>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</si>
  <si>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</si>
  <si>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</si>
  <si>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</si>
  <si>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</si>
  <si>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</si>
  <si>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</si>
  <si>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</si>
  <si>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</si>
  <si>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</si>
  <si>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</si>
  <si>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</si>
  <si>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</si>
  <si>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</si>
  <si>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</si>
  <si>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</si>
  <si>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</si>
  <si>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</si>
  <si>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</si>
  <si>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</si>
  <si>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</si>
  <si>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</si>
  <si>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</si>
  <si>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</si>
  <si>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</si>
  <si>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</si>
  <si>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</si>
  <si>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</si>
  <si>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</si>
  <si>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</si>
  <si>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</si>
  <si>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</si>
  <si>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</si>
  <si>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</si>
  <si>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</si>
  <si>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</si>
  <si>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</si>
  <si>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</si>
  <si>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</si>
  <si>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</si>
  <si>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</si>
  <si>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</si>
  <si>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</si>
  <si>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</si>
  <si>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</si>
  <si>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</si>
  <si>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</si>
  <si>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</si>
  <si>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</si>
  <si>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</si>
  <si>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</si>
  <si>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</si>
  <si>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</si>
  <si>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</si>
  <si>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</si>
  <si>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</si>
  <si>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</si>
  <si>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</si>
  <si>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</si>
  <si>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</si>
  <si>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</si>
  <si>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</si>
  <si>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</si>
  <si>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</si>
  <si>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</si>
  <si>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</si>
  <si>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</si>
  <si>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</si>
  <si>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</si>
  <si>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</si>
  <si>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</si>
  <si>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</si>
  <si>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</si>
  <si>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</si>
  <si>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</si>
  <si>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</si>
  <si>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</si>
  <si>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</si>
  <si>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</si>
  <si>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</si>
  <si>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</si>
  <si>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</si>
  <si>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</si>
  <si>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</si>
  <si>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</si>
  <si>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</si>
  <si>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</si>
  <si>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</si>
  <si>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</si>
  <si>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</si>
  <si>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</si>
  <si>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</si>
  <si>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</si>
  <si>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</si>
  <si>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</si>
  <si>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</si>
  <si>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</si>
  <si>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</si>
  <si>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</si>
  <si>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</si>
  <si>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</si>
  <si>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</si>
  <si>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</si>
  <si>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</si>
  <si>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</si>
  <si>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</si>
  <si>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</si>
  <si>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</si>
  <si>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</si>
  <si>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</si>
  <si>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</si>
  <si>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</si>
  <si>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</si>
  <si>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</si>
  <si>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</si>
  <si>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</si>
  <si>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</si>
  <si>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</si>
  <si>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</si>
  <si>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</si>
  <si>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</si>
  <si>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</si>
  <si>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</si>
  <si>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</si>
  <si>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</si>
  <si>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</si>
  <si>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</si>
  <si>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</si>
  <si>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</si>
  <si>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</si>
  <si>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</si>
  <si>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</si>
  <si>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</si>
  <si>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</si>
  <si>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</si>
  <si>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</si>
  <si>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</si>
  <si>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</si>
  <si>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</si>
  <si>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</si>
  <si>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</si>
  <si>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</si>
  <si>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</si>
  <si>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</si>
  <si>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</si>
  <si>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</si>
  <si>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</si>
  <si>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</si>
  <si>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</si>
  <si>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</si>
  <si>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</si>
  <si>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</si>
  <si>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</si>
  <si>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</si>
  <si>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</si>
  <si>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</si>
  <si>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</si>
  <si>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</si>
  <si>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</si>
  <si>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</si>
  <si>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</si>
  <si>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</si>
  <si>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</si>
  <si>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</si>
  <si>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</si>
  <si>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</si>
  <si>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</si>
  <si>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</si>
  <si>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</si>
  <si>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</si>
  <si>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</si>
  <si>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</si>
  <si>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</si>
  <si>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</si>
  <si>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</si>
  <si>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</si>
  <si>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</si>
  <si>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</si>
  <si>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</si>
  <si>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</si>
  <si>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</si>
  <si>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</si>
  <si>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</si>
  <si>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</si>
  <si>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</si>
  <si>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</si>
  <si>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</si>
  <si>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</si>
  <si>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</si>
  <si>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</si>
  <si>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</si>
  <si>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</si>
  <si>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</si>
  <si>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</si>
  <si>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</si>
  <si>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</si>
  <si>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</si>
  <si>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</si>
  <si>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</si>
  <si>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</si>
  <si>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</si>
  <si>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</si>
  <si>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</si>
  <si>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</si>
  <si>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</si>
  <si>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</si>
  <si>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</si>
  <si>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</si>
  <si>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</si>
  <si>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</si>
  <si>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</si>
  <si>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</si>
  <si>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</si>
  <si>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</si>
  <si>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</si>
  <si>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</si>
  <si>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</si>
  <si>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</si>
  <si>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</si>
  <si>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</si>
  <si>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</si>
  <si>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</si>
  <si>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</si>
  <si>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</si>
  <si>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</si>
  <si>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</si>
  <si>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</si>
  <si>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</si>
  <si>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</si>
  <si>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</si>
  <si>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</si>
  <si>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</si>
  <si>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</si>
  <si>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</si>
  <si>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</si>
  <si>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</si>
  <si>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</si>
  <si>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</si>
  <si>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</si>
  <si>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</si>
  <si>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</si>
  <si>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</si>
  <si>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</si>
  <si>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</si>
  <si>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</si>
  <si>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</si>
  <si>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</si>
  <si>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</si>
  <si>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</si>
  <si>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</si>
  <si>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</si>
  <si>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</si>
  <si>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</si>
  <si>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</si>
  <si>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</si>
  <si>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</si>
  <si>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</si>
  <si>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</si>
  <si>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</si>
  <si>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</si>
  <si>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</si>
  <si>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</si>
  <si>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</si>
  <si>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</si>
  <si>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</si>
  <si>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</si>
  <si>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</si>
  <si>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</si>
  <si>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</si>
  <si>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</si>
  <si>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</si>
  <si>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</si>
  <si>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</si>
  <si>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</si>
  <si>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</si>
  <si>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</si>
  <si>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</si>
  <si>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</si>
  <si>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</si>
  <si>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</si>
  <si>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</si>
  <si>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</si>
  <si>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</si>
  <si>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</si>
  <si>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</si>
  <si>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</si>
  <si>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</si>
  <si>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</si>
  <si>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</si>
  <si>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</si>
  <si>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</si>
  <si>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</si>
  <si>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</si>
  <si>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</si>
  <si>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</si>
  <si>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</si>
  <si>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</si>
  <si>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</si>
  <si>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</si>
  <si>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</si>
  <si>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</si>
  <si>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</si>
  <si>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</si>
  <si>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</si>
  <si>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</si>
  <si>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</si>
  <si>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</si>
  <si>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</si>
  <si>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</si>
  <si>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</si>
  <si>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</si>
  <si>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</si>
  <si>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</si>
  <si>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</si>
  <si>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</si>
  <si>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</si>
  <si>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</si>
  <si>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</si>
  <si>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</si>
  <si>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</si>
  <si>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</si>
  <si>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</si>
  <si>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</si>
  <si>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</si>
  <si>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</si>
  <si>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</si>
  <si>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</si>
  <si>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</si>
  <si>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</si>
  <si>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</si>
  <si>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</si>
  <si>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</si>
  <si>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</si>
  <si>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</si>
  <si>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</si>
  <si>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</si>
  <si>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</si>
  <si>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</si>
  <si>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</si>
  <si>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</si>
  <si>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</si>
  <si>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</si>
  <si>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</si>
  <si>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</si>
  <si>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</si>
  <si>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</si>
  <si>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</si>
  <si>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</si>
  <si>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</si>
  <si>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</si>
  <si>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</si>
  <si>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</si>
  <si>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</si>
  <si>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</si>
  <si>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</si>
  <si>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</si>
  <si>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</si>
  <si>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</si>
  <si>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</si>
  <si>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</si>
  <si>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</si>
  <si>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</si>
  <si>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</si>
  <si>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</si>
  <si>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</si>
  <si>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</si>
  <si>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</si>
  <si>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</si>
  <si>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</si>
  <si>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</si>
  <si>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</si>
  <si>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</si>
  <si>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</si>
  <si>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</si>
  <si>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</si>
  <si>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</si>
  <si>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</si>
  <si>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</si>
  <si>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</si>
  <si>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</si>
  <si>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</si>
  <si>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</si>
  <si>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</si>
  <si>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</si>
  <si>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</si>
  <si>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</si>
  <si>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</si>
  <si>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</si>
  <si>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</si>
  <si>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</si>
  <si>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</si>
  <si>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</si>
  <si>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</si>
  <si>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</si>
  <si>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</si>
  <si>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</si>
  <si>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</si>
  <si>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</si>
  <si>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</si>
  <si>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</si>
  <si>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</si>
  <si>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</si>
  <si>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</si>
  <si>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</si>
  <si>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</si>
  <si>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</si>
  <si>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</si>
  <si>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</si>
  <si>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</si>
  <si>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</si>
  <si>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</si>
  <si>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</si>
  <si>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</si>
  <si>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</si>
  <si>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</si>
  <si>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</si>
  <si>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</si>
  <si>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</si>
  <si>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</si>
  <si>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</si>
  <si>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</si>
  <si>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</si>
  <si>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</si>
  <si>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</si>
  <si>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</si>
  <si>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</si>
  <si>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</si>
  <si>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</si>
  <si>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</si>
  <si>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</si>
  <si>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</si>
  <si>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</si>
  <si>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</si>
  <si>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</si>
  <si>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</si>
  <si>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</si>
  <si>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</si>
  <si>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</si>
  <si>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</si>
  <si>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</si>
  <si>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</si>
  <si>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</si>
  <si>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</si>
  <si>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</si>
  <si>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</si>
  <si>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</si>
  <si>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</si>
  <si>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</si>
  <si>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</si>
  <si>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</si>
  <si>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</si>
  <si>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</si>
  <si>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</si>
  <si>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</si>
  <si>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</si>
  <si>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</si>
  <si>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</si>
  <si>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</si>
  <si>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</si>
  <si>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</si>
  <si>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</si>
  <si>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</si>
  <si>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</si>
  <si>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</si>
  <si>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</si>
  <si>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</si>
  <si>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</si>
  <si>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</si>
  <si>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</si>
  <si>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</si>
  <si>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</si>
  <si>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</si>
  <si>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</si>
  <si>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</si>
  <si>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</si>
  <si>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</si>
  <si>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</si>
  <si>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</si>
  <si>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</si>
  <si>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</si>
  <si>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</si>
  <si>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</si>
  <si>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</si>
  <si>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</si>
  <si>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</si>
  <si>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</si>
  <si>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</si>
  <si>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</si>
  <si>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</si>
  <si>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</si>
  <si>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</si>
  <si>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</si>
  <si>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</si>
  <si>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</si>
  <si>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</si>
  <si>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</si>
  <si>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</si>
  <si>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</si>
  <si>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</si>
  <si>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</si>
  <si>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</si>
  <si>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</si>
  <si>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</si>
  <si>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</si>
  <si>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</si>
  <si>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</si>
  <si>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</si>
  <si>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</si>
  <si>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</si>
  <si>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</si>
  <si>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</si>
  <si>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</si>
  <si>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</si>
  <si>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</si>
  <si>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</si>
  <si>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</si>
  <si>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</si>
  <si>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</si>
  <si>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</si>
  <si>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</si>
  <si>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</si>
  <si>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</si>
  <si>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</si>
  <si>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</si>
  <si>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</si>
  <si>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</si>
  <si>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</si>
  <si>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</si>
  <si>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</si>
  <si>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</si>
  <si>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</si>
  <si>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</si>
  <si>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</si>
  <si>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</si>
  <si>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</si>
  <si>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</si>
  <si>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</si>
  <si>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</si>
  <si>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</si>
  <si>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</si>
  <si>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</si>
  <si>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</si>
  <si>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</si>
  <si>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</si>
  <si>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</si>
  <si>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</si>
  <si>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</si>
  <si>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</si>
  <si>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</si>
  <si>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</si>
  <si>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</si>
  <si>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</si>
  <si>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</si>
  <si>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</si>
  <si>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</si>
  <si>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</si>
  <si>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</si>
  <si>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</si>
  <si>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</si>
  <si>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</si>
  <si>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</si>
  <si>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</si>
  <si>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</si>
  <si>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</si>
  <si>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</si>
  <si>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</si>
  <si>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</si>
  <si>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</si>
  <si>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</si>
  <si>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</si>
  <si>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</si>
  <si>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</si>
  <si>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</si>
  <si>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</si>
  <si>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</si>
  <si>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</si>
  <si>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</si>
  <si>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</si>
  <si>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</si>
  <si>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</si>
  <si>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</si>
  <si>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</si>
  <si>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</si>
  <si>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</si>
  <si>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</si>
  <si>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</si>
  <si>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</si>
  <si>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</si>
  <si>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</si>
  <si>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</si>
  <si>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</si>
  <si>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</si>
  <si>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</si>
  <si>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</si>
  <si>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</si>
  <si>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</si>
  <si>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</si>
  <si>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</si>
  <si>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</si>
  <si>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</si>
  <si>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</si>
  <si>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</si>
  <si>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</si>
  <si>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</si>
  <si>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</si>
  <si>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</si>
  <si>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</si>
  <si>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</si>
  <si>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</si>
  <si>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</si>
  <si>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</si>
  <si>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</si>
  <si>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</si>
  <si>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</si>
  <si>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</si>
  <si>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</si>
  <si>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</si>
  <si>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</si>
  <si>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</si>
  <si>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</si>
  <si>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</si>
  <si>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</si>
  <si>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</si>
  <si>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</si>
  <si>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</si>
  <si>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</si>
  <si>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</si>
  <si>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</si>
  <si>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</si>
  <si>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</si>
  <si>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</si>
  <si>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</si>
  <si>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</si>
  <si>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</si>
  <si>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</si>
  <si>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</si>
  <si>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</si>
  <si>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</si>
  <si>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</si>
  <si>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</si>
  <si>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</si>
  <si>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</si>
  <si>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</si>
  <si>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</si>
  <si>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</si>
  <si>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</si>
  <si>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</si>
  <si>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</si>
  <si>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</si>
  <si>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</si>
  <si>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</si>
  <si>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</si>
  <si>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</si>
  <si>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</si>
  <si>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</si>
  <si>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</si>
  <si>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</si>
  <si>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</si>
  <si>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</si>
  <si>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</si>
  <si>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</si>
  <si>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</si>
  <si>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</si>
  <si>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</si>
  <si>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</si>
  <si>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</si>
  <si>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</si>
  <si>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</si>
  <si>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</si>
  <si>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</si>
  <si>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</si>
  <si>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</si>
  <si>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</si>
  <si>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</si>
  <si>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</si>
  <si>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</si>
  <si>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</si>
  <si>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</si>
  <si>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</si>
  <si>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</si>
  <si>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</si>
  <si>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</si>
  <si>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</si>
  <si>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</si>
  <si>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</si>
  <si>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</si>
  <si>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</si>
  <si>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</si>
  <si>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</si>
  <si>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</si>
  <si>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</si>
  <si>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</si>
  <si>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</si>
  <si>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</si>
  <si>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</si>
  <si>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</si>
  <si>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</si>
  <si>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</si>
  <si>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</si>
  <si>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</si>
  <si>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</si>
  <si>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</si>
  <si>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</si>
  <si>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</si>
  <si>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</si>
  <si>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</si>
  <si>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</si>
  <si>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</si>
  <si>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</si>
  <si>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</si>
  <si>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</si>
  <si>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</si>
  <si>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</si>
  <si>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</si>
  <si>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</si>
  <si>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</si>
  <si>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</si>
  <si>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</si>
  <si>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</si>
  <si>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</si>
  <si>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</si>
  <si>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</si>
  <si>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</si>
  <si>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</si>
  <si>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</si>
  <si>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</si>
  <si>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</si>
  <si>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</si>
  <si>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</si>
  <si>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</si>
  <si>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</si>
  <si>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</si>
  <si>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</si>
  <si>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</si>
  <si>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</si>
  <si>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</si>
  <si>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</si>
  <si>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</si>
  <si>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</si>
  <si>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</si>
  <si>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</si>
  <si>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</si>
  <si>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</si>
  <si>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</si>
  <si>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</si>
  <si>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</si>
  <si>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</si>
  <si>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</si>
  <si>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</si>
  <si>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</si>
  <si>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</si>
  <si>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</si>
  <si>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</si>
  <si>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</si>
  <si>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</si>
  <si>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</si>
  <si>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</si>
  <si>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</si>
  <si>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</si>
  <si>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</si>
  <si>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</si>
  <si>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</si>
  <si>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</si>
  <si>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</si>
  <si>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</si>
  <si>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</si>
  <si>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</si>
  <si>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</si>
  <si>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</si>
  <si>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</si>
  <si>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</si>
  <si>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</si>
  <si>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</si>
  <si>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</si>
  <si>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</si>
  <si>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</si>
  <si>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</si>
  <si>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</si>
  <si>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</si>
  <si>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</si>
  <si>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</si>
  <si>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</si>
  <si>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</si>
  <si>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</si>
  <si>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</si>
  <si>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</si>
  <si>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</si>
  <si>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</si>
  <si>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</si>
  <si>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</si>
  <si>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</si>
  <si>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</si>
  <si>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</si>
  <si>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</si>
  <si>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</si>
  <si>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</si>
  <si>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</si>
  <si>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</si>
  <si>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</si>
  <si>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</si>
  <si>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</si>
  <si>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</si>
  <si>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</si>
  <si>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</si>
  <si>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</si>
  <si>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</si>
  <si>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</si>
  <si>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</si>
  <si>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</si>
  <si>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</si>
  <si>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</si>
  <si>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</si>
  <si>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</si>
  <si>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</si>
  <si>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</si>
  <si>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</si>
  <si>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</si>
  <si>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</si>
  <si>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</si>
  <si>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</si>
  <si>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</si>
  <si>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</si>
  <si>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</si>
  <si>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</si>
  <si>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</si>
  <si>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</si>
  <si>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</si>
  <si>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</si>
  <si>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</si>
  <si>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</si>
  <si>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</si>
  <si>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</si>
  <si>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</si>
  <si>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</si>
  <si>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</si>
  <si>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</si>
  <si>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</si>
  <si>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</si>
  <si>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</si>
  <si>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</si>
  <si>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</si>
  <si>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</si>
  <si>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</si>
  <si>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</si>
  <si>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</si>
  <si>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</si>
  <si>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</si>
  <si>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</si>
  <si>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</si>
  <si>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</si>
  <si>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</si>
  <si>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</si>
  <si>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</si>
  <si>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</si>
  <si>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</si>
  <si>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</si>
  <si>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</si>
  <si>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</si>
  <si>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</si>
  <si>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</si>
  <si>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</si>
  <si>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</si>
  <si>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</si>
  <si>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</si>
  <si>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</si>
  <si>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</si>
  <si>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</si>
  <si>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</si>
  <si>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</si>
  <si>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</si>
  <si>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</si>
  <si>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</si>
  <si>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</si>
  <si>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</si>
  <si>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</si>
  <si>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</si>
  <si>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</si>
  <si>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</si>
  <si>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</si>
  <si>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</si>
  <si>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</si>
  <si>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</si>
  <si>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</si>
  <si>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</si>
  <si>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</si>
  <si>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</si>
  <si>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</si>
  <si>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</si>
  <si>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</si>
  <si>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</si>
  <si>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</si>
  <si>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</si>
  <si>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</si>
  <si>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</si>
  <si>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</si>
  <si>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</si>
  <si>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</si>
  <si>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</si>
  <si>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</si>
  <si>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</si>
  <si>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</si>
  <si>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</si>
  <si>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</si>
  <si>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</si>
  <si>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</si>
  <si>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</si>
  <si>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</si>
  <si>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</si>
  <si>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</si>
  <si>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</si>
  <si>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</si>
  <si>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</si>
  <si>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</si>
  <si>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</si>
  <si>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</si>
  <si>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</si>
  <si>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</si>
  <si>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</si>
  <si>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</si>
  <si>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</si>
  <si>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</si>
  <si>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</si>
  <si>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</si>
  <si>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</si>
  <si>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</si>
  <si>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</si>
  <si>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</si>
  <si>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</si>
  <si>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</si>
  <si>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</si>
  <si>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</si>
  <si>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</si>
  <si>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</si>
  <si>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</si>
  <si>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</si>
  <si>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</si>
  <si>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</si>
  <si>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</si>
  <si>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</si>
  <si>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</si>
  <si>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</si>
  <si>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</si>
  <si>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</si>
  <si>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</si>
  <si>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</si>
  <si>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</si>
  <si>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</si>
  <si>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</si>
  <si>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</si>
  <si>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</si>
  <si>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</si>
  <si>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</si>
  <si>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</si>
  <si>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</si>
  <si>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</si>
  <si>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</si>
  <si>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</si>
  <si>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</si>
  <si>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</si>
  <si>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</si>
  <si>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</si>
  <si>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</si>
  <si>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</si>
  <si>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</si>
  <si>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</si>
  <si>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</si>
  <si>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</si>
  <si>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</si>
  <si>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</si>
  <si>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</si>
  <si>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</si>
  <si>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</si>
  <si>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</si>
  <si>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</si>
  <si>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</si>
  <si>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</si>
  <si>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</si>
  <si>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</si>
  <si>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</si>
  <si>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</si>
  <si>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</si>
  <si>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</si>
  <si>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</si>
  <si>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</si>
  <si>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</si>
  <si>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</si>
  <si>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</si>
  <si>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</si>
  <si>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</si>
  <si>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</si>
  <si>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</si>
  <si>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</si>
  <si>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</si>
  <si>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</si>
  <si>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</si>
  <si>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</si>
  <si>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</si>
  <si>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</si>
  <si>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</si>
  <si>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</si>
  <si>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</si>
  <si>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</si>
  <si>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</si>
  <si>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</si>
  <si>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</si>
  <si>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</si>
  <si>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</si>
  <si>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</si>
  <si>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</si>
  <si>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</si>
  <si>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</si>
  <si>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</si>
  <si>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</si>
  <si>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</si>
  <si>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</si>
  <si>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</si>
  <si>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</si>
  <si>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</si>
  <si>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</si>
  <si>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</si>
  <si>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</si>
  <si>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</si>
  <si>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</si>
  <si>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</si>
  <si>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</si>
  <si>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</si>
  <si>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</si>
  <si>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</si>
  <si>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</si>
  <si>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</si>
  <si>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</si>
  <si>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</si>
  <si>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</si>
  <si>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</si>
  <si>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</si>
  <si>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</si>
  <si>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</si>
  <si>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</si>
  <si>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</si>
  <si>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</si>
  <si>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</si>
  <si>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</si>
  <si>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</si>
  <si>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</si>
  <si>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</si>
  <si>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</si>
  <si>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</si>
  <si>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</si>
  <si>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</si>
  <si>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</si>
  <si>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</si>
  <si>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</si>
  <si>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</si>
  <si>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</si>
  <si>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</si>
  <si>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</si>
  <si>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</si>
  <si>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</si>
  <si>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</si>
  <si>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</si>
  <si>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</si>
  <si>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</si>
  <si>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</si>
  <si>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</si>
  <si>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</si>
  <si>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</si>
  <si>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</si>
  <si>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</si>
  <si>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</si>
  <si>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</si>
  <si>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</si>
  <si>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</si>
  <si>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</si>
  <si>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</si>
  <si>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</si>
  <si>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</si>
  <si>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</si>
  <si>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</si>
  <si>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</si>
  <si>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</si>
  <si>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</si>
  <si>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</si>
  <si>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</si>
  <si>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</si>
  <si>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</si>
  <si>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</si>
  <si>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</si>
  <si>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</si>
  <si>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</si>
  <si>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</si>
  <si>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</si>
  <si>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</si>
  <si>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</si>
  <si>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</si>
  <si>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</si>
  <si>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</si>
  <si>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</si>
  <si>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</si>
  <si>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</si>
  <si>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</si>
  <si>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</si>
  <si>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</si>
  <si>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</si>
  <si>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</si>
  <si>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</si>
  <si>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</si>
  <si>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</si>
  <si>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</si>
  <si>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</si>
  <si>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</si>
  <si>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</si>
  <si>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</si>
  <si>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</si>
  <si>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</si>
  <si>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</si>
  <si>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</si>
  <si>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</si>
  <si>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</si>
  <si>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</si>
  <si>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</si>
  <si>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</si>
  <si>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</si>
  <si>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</si>
  <si>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</si>
  <si>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</si>
  <si>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</si>
  <si>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</si>
  <si>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</si>
  <si>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</si>
  <si>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</si>
  <si>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</si>
  <si>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</si>
  <si>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</si>
  <si>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</si>
  <si>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</si>
  <si>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</si>
  <si>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</si>
  <si>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</si>
  <si>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</si>
  <si>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</si>
  <si>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</si>
  <si>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</si>
  <si>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</si>
  <si>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</si>
  <si>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</si>
  <si>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</si>
  <si>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</si>
  <si>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</si>
  <si>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</si>
  <si>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</si>
  <si>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</si>
  <si>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</si>
  <si>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</si>
  <si>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</si>
  <si>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</si>
  <si>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</si>
  <si>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</si>
  <si>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</si>
  <si>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</si>
  <si>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</si>
  <si>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</si>
  <si>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</si>
  <si>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</si>
  <si>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</si>
  <si>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</si>
  <si>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</si>
  <si>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</si>
  <si>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</si>
  <si>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</si>
  <si>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</si>
  <si>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</si>
  <si>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</si>
  <si>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</si>
  <si>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</si>
  <si>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</si>
  <si>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</si>
  <si>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</si>
  <si>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</si>
  <si>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</si>
  <si>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</si>
  <si>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</si>
  <si>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</si>
  <si>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</si>
  <si>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</si>
  <si>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</si>
  <si>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</si>
  <si>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</si>
  <si>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</si>
  <si>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</si>
  <si>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</si>
  <si>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</si>
  <si>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</si>
  <si>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</si>
  <si>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</si>
  <si>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</si>
  <si>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</si>
  <si>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</si>
  <si>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</si>
  <si>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</si>
  <si>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</si>
  <si>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</si>
  <si>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</si>
  <si>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</si>
  <si>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</si>
  <si>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</si>
  <si>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</si>
  <si>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</si>
  <si>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</si>
  <si>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</si>
  <si>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</si>
  <si>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</si>
  <si>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</si>
  <si>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</si>
  <si>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</si>
  <si>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</si>
  <si>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</si>
  <si>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</si>
  <si>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</si>
  <si>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</si>
  <si>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</si>
  <si>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</si>
  <si>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</si>
  <si>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</si>
  <si>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</si>
  <si>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</si>
  <si>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</si>
  <si>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</si>
  <si>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</si>
  <si>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</si>
  <si>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</si>
  <si>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</si>
  <si>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</si>
  <si>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</si>
  <si>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</si>
  <si>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</si>
  <si>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</si>
  <si>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</si>
  <si>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</si>
  <si>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</si>
  <si>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</si>
  <si>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</si>
  <si>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</si>
  <si>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</si>
  <si>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</si>
  <si>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</si>
  <si>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</si>
  <si>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</si>
  <si>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</si>
  <si>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</si>
  <si>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</si>
  <si>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</si>
  <si>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</si>
  <si>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</si>
  <si>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</si>
  <si>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</si>
  <si>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</si>
  <si>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</si>
  <si>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</si>
  <si>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</si>
  <si>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</si>
  <si>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</si>
  <si>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</si>
  <si>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</si>
  <si>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</si>
  <si>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</si>
  <si>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</si>
  <si>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</si>
  <si>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</si>
  <si>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</si>
  <si>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</si>
  <si>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</si>
  <si>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</si>
  <si>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</si>
  <si>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</si>
  <si>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</si>
  <si>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</si>
  <si>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</si>
  <si>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</si>
  <si>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</si>
  <si>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</si>
  <si>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</si>
  <si>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</si>
  <si>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</si>
  <si>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</si>
  <si>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</si>
  <si>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</si>
  <si>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</si>
  <si>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</si>
  <si>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</si>
  <si>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</si>
  <si>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</si>
  <si>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</si>
  <si>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</si>
  <si>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</si>
  <si>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</si>
  <si>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</si>
  <si>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</si>
  <si>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</si>
  <si>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</si>
  <si>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</si>
  <si>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</si>
  <si>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</si>
  <si>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</si>
  <si>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</si>
  <si>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</si>
  <si>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</si>
  <si>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</si>
  <si>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</si>
  <si>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</si>
  <si>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</si>
  <si>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</si>
  <si>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</si>
  <si>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</si>
  <si>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</si>
  <si>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</si>
  <si>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</si>
  <si>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</si>
  <si>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</si>
  <si>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</si>
  <si>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</si>
  <si>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</si>
  <si>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</si>
  <si>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</si>
  <si>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</si>
  <si>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</si>
  <si>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</si>
  <si>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</si>
  <si>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</si>
  <si>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</si>
  <si>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</si>
  <si>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</si>
  <si>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</si>
  <si>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</si>
  <si>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</si>
  <si>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</si>
  <si>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</si>
  <si>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</si>
  <si>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</si>
  <si>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</si>
  <si>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</si>
  <si>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</si>
  <si>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</si>
  <si>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</si>
  <si>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</si>
  <si>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</si>
  <si>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</si>
  <si>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</si>
  <si>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</si>
  <si>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</si>
  <si>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</si>
  <si>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</si>
  <si>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</si>
  <si>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</si>
  <si>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</si>
  <si>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</si>
  <si>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</si>
  <si>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</si>
  <si>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</si>
  <si>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</si>
  <si>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</si>
  <si>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</si>
  <si>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</si>
  <si>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</si>
  <si>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</si>
  <si>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</si>
  <si>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</si>
  <si>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</si>
  <si>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</si>
  <si>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</si>
  <si>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</si>
  <si>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</si>
  <si>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</si>
  <si>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</si>
  <si>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</si>
  <si>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</si>
  <si>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</si>
  <si>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</si>
  <si>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</si>
  <si>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</si>
  <si>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</si>
  <si>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</si>
  <si>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</si>
  <si>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</si>
  <si>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</si>
  <si>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</si>
  <si>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</si>
  <si>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</si>
  <si>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</si>
  <si>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</si>
  <si>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</si>
  <si>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</si>
  <si>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</si>
  <si>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</si>
  <si>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</si>
  <si>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</si>
  <si>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</si>
  <si>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</si>
  <si>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</si>
  <si>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</si>
  <si>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</si>
  <si>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</si>
  <si>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</si>
  <si>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</si>
  <si>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</si>
  <si>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</si>
  <si>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</si>
  <si>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</si>
  <si>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</si>
  <si>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</si>
  <si>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</si>
  <si>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</si>
  <si>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</si>
  <si>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</si>
  <si>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</si>
  <si>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</si>
  <si>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</si>
  <si>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</si>
  <si>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</si>
  <si>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</si>
  <si>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</si>
  <si>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</si>
  <si>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</si>
  <si>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</si>
  <si>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</si>
  <si>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</si>
  <si>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</si>
  <si>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</si>
  <si>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</si>
  <si>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</si>
  <si>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</si>
  <si>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</si>
  <si>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</si>
  <si>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</si>
  <si>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</si>
  <si>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</si>
  <si>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</si>
  <si>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</si>
  <si>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</si>
  <si>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</si>
  <si>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</si>
  <si>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</si>
  <si>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</si>
  <si>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</si>
  <si>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</si>
  <si>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</si>
  <si>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</si>
  <si>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</si>
  <si>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</si>
  <si>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</si>
  <si>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</si>
  <si>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</si>
  <si>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</si>
  <si>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</si>
  <si>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</si>
  <si>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</si>
  <si>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</si>
  <si>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</si>
  <si>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</si>
  <si>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</si>
  <si>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</si>
  <si>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</si>
  <si>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</si>
  <si>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</si>
  <si>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</si>
  <si>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</si>
  <si>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</si>
  <si>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</si>
  <si>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</si>
  <si>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</si>
  <si>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</si>
  <si>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</si>
  <si>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</si>
  <si>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</si>
  <si>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</si>
  <si>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</si>
  <si>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</si>
  <si>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</si>
  <si>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</si>
  <si>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</si>
  <si>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</si>
  <si>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</si>
  <si>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</si>
  <si>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</si>
  <si>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</si>
  <si>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</si>
  <si>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</si>
  <si>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</si>
  <si>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</si>
  <si>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</si>
  <si>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</si>
  <si>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</si>
  <si>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</si>
  <si>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</si>
  <si>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</si>
  <si>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</si>
  <si>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</si>
  <si>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</si>
  <si>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</si>
  <si>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</si>
  <si>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</si>
  <si>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</si>
  <si>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</si>
  <si>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</si>
  <si>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</si>
  <si>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</si>
  <si>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</si>
  <si>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</si>
  <si>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</si>
  <si>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</si>
  <si>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</si>
  <si>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</si>
  <si>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</si>
  <si>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</si>
  <si>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</si>
  <si>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</si>
  <si>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</si>
  <si>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</si>
  <si>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</si>
  <si>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</si>
  <si>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</si>
  <si>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</si>
  <si>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</si>
  <si>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</si>
  <si>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</si>
  <si>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</si>
  <si>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</si>
  <si>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</si>
  <si>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</si>
  <si>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</si>
  <si>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</si>
  <si>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</si>
  <si>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</si>
  <si>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</si>
  <si>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</si>
  <si>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</si>
  <si>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</si>
  <si>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</si>
  <si>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</si>
  <si>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</si>
  <si>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</si>
  <si>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</si>
  <si>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</si>
  <si>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</si>
  <si>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</si>
  <si>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</si>
  <si>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</si>
  <si>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</si>
  <si>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</si>
  <si>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</si>
  <si>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</si>
  <si>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</si>
  <si>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</si>
  <si>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</si>
  <si>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</si>
  <si>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</si>
  <si>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</si>
  <si>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</si>
  <si>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</si>
  <si>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</si>
  <si>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</si>
  <si>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</si>
  <si>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</si>
  <si>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</si>
  <si>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</si>
  <si>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</si>
  <si>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</si>
  <si>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</si>
  <si>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</si>
  <si>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</si>
  <si>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</si>
  <si>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</si>
  <si>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</si>
  <si>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</si>
  <si>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</si>
  <si>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</si>
  <si>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</si>
  <si>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</si>
  <si>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</si>
  <si>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</si>
  <si>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</si>
  <si>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</si>
  <si>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</si>
  <si>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</si>
  <si>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</si>
  <si>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</si>
  <si>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</si>
  <si>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</si>
  <si>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</si>
  <si>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</si>
  <si>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</si>
  <si>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</si>
  <si>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</si>
  <si>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</si>
  <si>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</si>
  <si>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</si>
  <si>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</si>
  <si>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</si>
  <si>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</si>
  <si>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</si>
  <si>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</si>
  <si>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</si>
  <si>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</si>
  <si>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</si>
  <si>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</si>
  <si>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</si>
  <si>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</si>
  <si>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</si>
  <si>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</si>
  <si>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</si>
  <si>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</si>
  <si>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</si>
  <si>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</si>
  <si>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</si>
  <si>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</si>
  <si>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</si>
  <si>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</si>
  <si>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</si>
  <si>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</si>
  <si>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</si>
  <si>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</si>
  <si>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</si>
  <si>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</si>
  <si>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</si>
  <si>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</si>
  <si>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</si>
  <si>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</si>
  <si>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</si>
  <si>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</si>
  <si>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</si>
  <si>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</si>
  <si>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</si>
  <si>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</si>
  <si>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</si>
  <si>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</si>
  <si>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</si>
  <si>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</si>
  <si>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</si>
  <si>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</si>
  <si>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</si>
  <si>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</si>
  <si>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</si>
  <si>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</si>
  <si>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</si>
  <si>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</si>
  <si>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</si>
  <si>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</si>
  <si>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</si>
  <si>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</si>
  <si>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</si>
  <si>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</si>
  <si>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</si>
  <si>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</si>
  <si>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</si>
  <si>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</si>
  <si>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</si>
  <si>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</si>
  <si>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</si>
  <si>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</si>
  <si>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</si>
  <si>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</si>
  <si>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</si>
  <si>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</si>
  <si>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</si>
  <si>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</si>
  <si>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</si>
  <si>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</si>
  <si>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</si>
  <si>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</si>
  <si>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</si>
  <si>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</si>
  <si>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</si>
  <si>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</si>
  <si>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</si>
  <si>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</si>
  <si>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</si>
  <si>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</si>
  <si>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</si>
  <si>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</si>
  <si>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</si>
  <si>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</si>
  <si>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</si>
  <si>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</si>
  <si>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</si>
  <si>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</si>
  <si>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</si>
  <si>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</si>
  <si>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</si>
  <si>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</si>
  <si>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</si>
  <si>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</si>
  <si>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</si>
  <si>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</si>
  <si>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</si>
  <si>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</si>
  <si>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</si>
  <si>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</si>
  <si>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</si>
  <si>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</si>
  <si>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</si>
  <si>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</si>
  <si>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</si>
  <si>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</si>
  <si>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</si>
  <si>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</si>
  <si>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</si>
  <si>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</si>
  <si>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</si>
  <si>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</si>
  <si>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</si>
  <si>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</si>
  <si>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</si>
  <si>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</si>
  <si>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</si>
  <si>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</si>
  <si>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</si>
  <si>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</si>
  <si>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</si>
  <si>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</si>
  <si>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</si>
  <si>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</si>
  <si>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</si>
  <si>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</si>
  <si>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</si>
  <si>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</si>
  <si>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</si>
  <si>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</si>
  <si>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</si>
  <si>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</si>
  <si>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</si>
  <si>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</si>
  <si>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</si>
  <si>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</si>
  <si>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</si>
  <si>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</si>
  <si>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</si>
  <si>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</si>
  <si>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</si>
  <si>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</si>
  <si>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</si>
  <si>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</si>
  <si>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</si>
  <si>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</si>
  <si>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</si>
  <si>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</si>
  <si>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</si>
  <si>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</si>
  <si>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</si>
  <si>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</si>
  <si>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</si>
  <si>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</si>
  <si>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</si>
  <si>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</si>
  <si>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</si>
  <si>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</si>
  <si>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</si>
  <si>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</si>
  <si>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</si>
  <si>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</si>
  <si>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</si>
  <si>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</si>
  <si>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</si>
  <si>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</si>
  <si>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</si>
  <si>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</si>
  <si>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</si>
  <si>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</si>
  <si>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</si>
  <si>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</si>
  <si>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</si>
  <si>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</si>
  <si>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</si>
  <si>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</si>
  <si>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</si>
  <si>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</si>
  <si>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</si>
  <si>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</si>
  <si>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</si>
  <si>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</si>
  <si>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</si>
  <si>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</si>
  <si>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</si>
  <si>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</si>
  <si>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</si>
  <si>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</si>
  <si>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</si>
  <si>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</si>
  <si>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</si>
  <si>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</si>
  <si>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</si>
  <si>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</si>
  <si>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</si>
  <si>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</si>
  <si>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</si>
  <si>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</si>
  <si>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</si>
  <si>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</si>
  <si>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</si>
  <si>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</si>
  <si>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</si>
  <si>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</si>
  <si>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</si>
  <si>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</si>
  <si>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</si>
  <si>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</si>
  <si>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</si>
  <si>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</si>
  <si>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</si>
  <si>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</si>
  <si>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</si>
  <si>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</si>
  <si>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</si>
  <si>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</si>
  <si>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</si>
  <si>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</si>
  <si>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</si>
  <si>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</si>
  <si>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</si>
  <si>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</si>
  <si>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</si>
  <si>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</si>
  <si>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</si>
  <si>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</si>
  <si>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</si>
  <si>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</si>
  <si>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</si>
  <si>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</si>
  <si>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</si>
  <si>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</si>
  <si>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</si>
  <si>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</si>
  <si>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</si>
  <si>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</si>
  <si>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</si>
  <si>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</si>
  <si>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</si>
  <si>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</si>
  <si>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</si>
  <si>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</si>
  <si>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</si>
  <si>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</si>
  <si>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</si>
  <si>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</si>
  <si>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</si>
  <si>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</si>
  <si>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</si>
  <si>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</si>
  <si>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</si>
  <si>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</si>
  <si>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</si>
  <si>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</si>
  <si>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</si>
  <si>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</si>
  <si>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</si>
  <si>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</si>
  <si>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</si>
  <si>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</si>
  <si>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</si>
  <si>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</si>
  <si>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</si>
  <si>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</si>
  <si>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</si>
  <si>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</si>
  <si>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</si>
  <si>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</si>
  <si>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</si>
  <si>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</si>
  <si>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</si>
  <si>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</si>
  <si>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</si>
  <si>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</si>
  <si>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</si>
  <si>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</si>
  <si>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</si>
  <si>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</si>
  <si>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</si>
  <si>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</si>
  <si>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</si>
  <si>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</si>
  <si>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</si>
  <si>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</si>
  <si>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</si>
  <si>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</si>
  <si>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</si>
  <si>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</si>
  <si>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</si>
  <si>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</si>
  <si>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</si>
  <si>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</si>
  <si>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</si>
  <si>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</si>
  <si>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</si>
  <si>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</si>
  <si>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</si>
  <si>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</si>
  <si>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</si>
  <si>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</si>
  <si>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</si>
  <si>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</si>
  <si>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</si>
  <si>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</si>
  <si>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</si>
  <si>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</si>
  <si>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</si>
  <si>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</si>
  <si>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</si>
  <si>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</si>
  <si>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</si>
  <si>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</si>
  <si>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</si>
  <si>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</si>
  <si>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</si>
  <si>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</si>
  <si>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</si>
  <si>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</si>
  <si>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</si>
  <si>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</si>
  <si>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</si>
  <si>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</si>
  <si>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</si>
  <si>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</si>
  <si>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</si>
  <si>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</si>
  <si>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</si>
  <si>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</si>
  <si>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</si>
  <si>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</si>
  <si>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</si>
  <si>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</si>
  <si>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</si>
  <si>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</si>
  <si>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</si>
  <si>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</si>
  <si>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</si>
  <si>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</si>
  <si>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</si>
  <si>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</si>
  <si>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</si>
  <si>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</si>
  <si>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</si>
  <si>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</si>
  <si>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</si>
  <si>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</si>
  <si>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</si>
  <si>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</si>
  <si>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</si>
  <si>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</si>
  <si>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</si>
  <si>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</si>
  <si>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</si>
  <si>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</si>
  <si>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</si>
  <si>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</si>
  <si>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</si>
  <si>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</si>
  <si>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</si>
  <si>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</si>
  <si>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</si>
  <si>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</si>
  <si>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</si>
  <si>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</si>
  <si>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</si>
  <si>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</si>
  <si>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</si>
  <si>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</si>
  <si>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</si>
  <si>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</si>
  <si>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</si>
  <si>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</si>
  <si>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</si>
  <si>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</si>
  <si>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</si>
  <si>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</si>
  <si>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</si>
  <si>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</si>
  <si>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</si>
  <si>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</si>
  <si>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</si>
  <si>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</si>
  <si>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</si>
  <si>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</si>
  <si>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</si>
  <si>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</si>
  <si>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</si>
  <si>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</si>
  <si>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</si>
  <si>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</si>
  <si>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</si>
  <si>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</si>
  <si>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</si>
  <si>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</si>
  <si>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</si>
  <si>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</si>
  <si>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</si>
  <si>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</si>
  <si>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</si>
  <si>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</si>
  <si>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</si>
  <si>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</si>
  <si>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</si>
  <si>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</si>
  <si>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</si>
  <si>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</si>
  <si>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</si>
  <si>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</si>
  <si>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</si>
  <si>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</si>
  <si>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</si>
  <si>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</si>
  <si>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</si>
  <si>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</si>
  <si>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</si>
  <si>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</si>
  <si>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</si>
  <si>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</si>
  <si>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</si>
  <si>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</si>
  <si>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</si>
  <si>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</si>
  <si>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</si>
  <si>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</si>
  <si>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</si>
  <si>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</si>
  <si>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</si>
  <si>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</si>
  <si>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</si>
  <si>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</si>
  <si>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</si>
  <si>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</si>
  <si>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</si>
  <si>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</si>
  <si>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</si>
  <si>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</si>
  <si>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</si>
  <si>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</si>
  <si>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</si>
  <si>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</si>
  <si>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</si>
  <si>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</si>
  <si>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</si>
  <si>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</si>
  <si>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</si>
  <si>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</si>
  <si>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</si>
  <si>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</si>
  <si>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</si>
  <si>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</si>
  <si>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</si>
  <si>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</si>
  <si>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</si>
  <si>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</si>
  <si>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</si>
  <si>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</si>
  <si>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</si>
  <si>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</si>
  <si>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</si>
  <si>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</si>
  <si>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</si>
  <si>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</si>
  <si>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</si>
  <si>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</si>
  <si>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</si>
  <si>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</si>
  <si>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</si>
  <si>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</si>
  <si>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</si>
  <si>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</si>
  <si>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</si>
  <si>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</si>
  <si>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</si>
  <si>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</si>
  <si>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</si>
  <si>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</si>
  <si>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</si>
  <si>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</si>
  <si>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</si>
  <si>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</si>
  <si>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</si>
  <si>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</si>
  <si>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</si>
  <si>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</si>
  <si>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</si>
  <si>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</si>
  <si>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</si>
  <si>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</si>
  <si>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</si>
  <si>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</si>
  <si>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</si>
  <si>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</si>
  <si>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</si>
  <si>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</si>
  <si>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</si>
  <si>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</si>
  <si>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</si>
  <si>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</si>
  <si>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</si>
  <si>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</si>
  <si>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</si>
  <si>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</si>
  <si>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</si>
  <si>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</si>
  <si>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</si>
  <si>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</si>
  <si>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</si>
  <si>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</si>
  <si>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</si>
  <si>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</si>
  <si>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</si>
  <si>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</si>
  <si>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</si>
  <si>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</si>
  <si>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</si>
  <si>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</si>
  <si>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</si>
  <si>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</si>
  <si>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</si>
  <si>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</si>
  <si>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</si>
  <si>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</si>
  <si>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</si>
  <si>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</si>
  <si>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</si>
  <si>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</si>
  <si>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</si>
  <si>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</si>
  <si>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</si>
  <si>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</si>
  <si>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</si>
  <si>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</si>
  <si>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</si>
  <si>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</si>
  <si>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</si>
  <si>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</si>
  <si>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</si>
  <si>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</si>
  <si>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</si>
  <si>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</si>
  <si>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</si>
  <si>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</si>
  <si>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</si>
  <si>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</si>
  <si>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</si>
  <si>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</si>
  <si>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</si>
  <si>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</si>
  <si>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</si>
  <si>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</si>
  <si>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</si>
  <si>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</si>
  <si>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</si>
  <si>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</si>
  <si>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</si>
  <si>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</si>
  <si>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</si>
  <si>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</si>
  <si>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</si>
  <si>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</si>
  <si>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</si>
  <si>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</si>
  <si>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</si>
  <si>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</si>
  <si>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</si>
  <si>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</si>
  <si>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</si>
  <si>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</si>
  <si>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</si>
  <si>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</si>
  <si>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</si>
  <si>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</si>
  <si>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</si>
  <si>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</si>
  <si>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</si>
  <si>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</si>
  <si>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</si>
  <si>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</si>
  <si>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</si>
  <si>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</si>
  <si>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</si>
  <si>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</si>
  <si>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</si>
  <si>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</si>
  <si>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</si>
  <si>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</si>
  <si>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</si>
  <si>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</si>
  <si>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</si>
  <si>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</si>
  <si>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</si>
  <si>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</si>
  <si>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</si>
  <si>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</si>
  <si>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</si>
  <si>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</si>
  <si>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</si>
  <si>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</si>
  <si>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</si>
  <si>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</si>
  <si>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</si>
  <si>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</si>
  <si>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</si>
  <si>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</si>
  <si>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</si>
  <si>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</si>
  <si>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</si>
  <si>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</si>
  <si>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</si>
  <si>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</si>
  <si>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</si>
  <si>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</si>
  <si>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</si>
  <si>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</si>
  <si>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</si>
  <si>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</si>
  <si>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</si>
  <si>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</si>
  <si>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</si>
  <si>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</si>
  <si>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</si>
  <si>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</si>
  <si>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</si>
  <si>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</si>
  <si>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</si>
  <si>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</si>
  <si>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</si>
  <si>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</si>
  <si>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</si>
  <si>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</si>
  <si>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</si>
  <si>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</si>
  <si>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</si>
  <si>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</si>
  <si>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</si>
  <si>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</si>
  <si>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</si>
  <si>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</si>
  <si>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</si>
  <si>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</si>
  <si>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</si>
  <si>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</si>
  <si>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</si>
  <si>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</si>
  <si>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</si>
  <si>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</si>
  <si>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</si>
  <si>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</si>
  <si>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</si>
  <si>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</si>
  <si>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</si>
  <si>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</si>
  <si>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</si>
  <si>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</si>
  <si>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</si>
  <si>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</si>
  <si>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</si>
  <si>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</si>
  <si>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</si>
  <si>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</si>
  <si>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</si>
  <si>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</si>
  <si>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</si>
  <si>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</si>
  <si>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</si>
  <si>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</si>
  <si>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</si>
  <si>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</si>
  <si>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</si>
  <si>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</si>
  <si>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</si>
  <si>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</si>
  <si>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</si>
  <si>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</si>
  <si>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</si>
  <si>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</si>
  <si>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</si>
  <si>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</si>
  <si>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</si>
  <si>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</si>
  <si>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</si>
  <si>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</si>
  <si>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</si>
  <si>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</si>
  <si>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</si>
  <si>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</si>
  <si>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</si>
  <si>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</si>
  <si>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</si>
  <si>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</si>
  <si>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</si>
  <si>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</si>
  <si>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</si>
  <si>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</si>
  <si>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</si>
  <si>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</si>
  <si>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</si>
  <si>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</si>
  <si>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</si>
  <si>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</si>
  <si>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</si>
  <si>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</si>
  <si>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</si>
  <si>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</si>
  <si>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</si>
  <si>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</si>
  <si>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</si>
  <si>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</si>
  <si>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</si>
  <si>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</si>
  <si>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</si>
  <si>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</si>
  <si>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</si>
  <si>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</si>
  <si>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</si>
  <si>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</si>
  <si>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</si>
  <si>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</si>
  <si>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</si>
  <si>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</si>
  <si>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</si>
  <si>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</si>
  <si>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</si>
  <si>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</si>
  <si>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</si>
  <si>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</si>
  <si>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</si>
  <si>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</si>
  <si>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</si>
  <si>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</si>
  <si>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</si>
  <si>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</si>
  <si>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</si>
  <si>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</si>
  <si>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</si>
  <si>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</si>
  <si>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</si>
  <si>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</si>
  <si>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</si>
  <si>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</si>
  <si>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</si>
  <si>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</si>
  <si>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</si>
  <si>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</si>
  <si>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</si>
  <si>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</si>
  <si>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</si>
  <si>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</si>
  <si>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</si>
  <si>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</si>
  <si>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</si>
  <si>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</si>
  <si>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</si>
  <si>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</si>
  <si>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</si>
  <si>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</si>
  <si>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</si>
  <si>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</si>
  <si>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</si>
  <si>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</si>
  <si>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</si>
  <si>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</si>
  <si>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</si>
  <si>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</si>
  <si>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</si>
  <si>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</si>
  <si>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</si>
  <si>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</si>
  <si>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</si>
  <si>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</si>
  <si>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</si>
  <si>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</si>
  <si>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</si>
  <si>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</si>
  <si>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</si>
  <si>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</si>
  <si>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</si>
  <si>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</si>
  <si>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</si>
  <si>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</si>
  <si>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</si>
  <si>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</si>
  <si>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</si>
  <si>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</si>
  <si>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</si>
  <si>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</si>
  <si>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</si>
  <si>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</si>
  <si>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</si>
  <si>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</si>
  <si>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</si>
  <si>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</si>
  <si>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</si>
  <si>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</si>
  <si>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</si>
  <si>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</si>
  <si>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</si>
  <si>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</si>
  <si>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</si>
  <si>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</si>
  <si>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</si>
  <si>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</si>
  <si>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</si>
  <si>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</si>
  <si>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</si>
  <si>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</si>
  <si>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</si>
  <si>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</si>
  <si>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</si>
  <si>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</si>
  <si>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</si>
  <si>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</si>
  <si>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</si>
  <si>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</si>
  <si>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</si>
  <si>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</si>
  <si>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</si>
  <si>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</si>
  <si>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</si>
  <si>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</si>
  <si>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</si>
  <si>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</si>
  <si>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</si>
  <si>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</si>
  <si>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</si>
  <si>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</si>
  <si>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</si>
  <si>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</si>
  <si>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</si>
  <si>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</si>
  <si>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</si>
  <si>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</si>
  <si>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</si>
  <si>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</si>
  <si>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</si>
  <si>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</si>
  <si>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</si>
  <si>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</si>
  <si>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</si>
  <si>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</si>
  <si>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</si>
  <si>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</si>
  <si>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</si>
  <si>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</si>
  <si>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</si>
  <si>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</si>
  <si>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</si>
  <si>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</si>
  <si>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</si>
  <si>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</si>
  <si>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</si>
  <si>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</si>
  <si>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</si>
  <si>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</si>
  <si>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</si>
  <si>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</si>
  <si>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</si>
  <si>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</si>
  <si>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</si>
  <si>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</si>
  <si>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</si>
  <si>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</si>
  <si>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</si>
  <si>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</si>
  <si>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</si>
  <si>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</si>
  <si>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</si>
  <si>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</si>
  <si>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</si>
  <si>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</si>
  <si>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</si>
  <si>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</si>
  <si>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</si>
  <si>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</si>
  <si>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</si>
  <si>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</si>
  <si>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</si>
  <si>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</si>
  <si>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</si>
  <si>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</si>
  <si>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</si>
  <si>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</si>
  <si>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</si>
  <si>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</si>
  <si>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</si>
  <si>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</si>
  <si>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</si>
  <si>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</si>
  <si>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</si>
  <si>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</si>
  <si>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</si>
  <si>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</si>
  <si>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</si>
  <si>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</si>
  <si>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</si>
  <si>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</si>
  <si>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</si>
  <si>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</si>
  <si>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</si>
  <si>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</si>
  <si>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</si>
  <si>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</si>
  <si>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</si>
  <si>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</si>
  <si>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</si>
  <si>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</si>
  <si>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</si>
  <si>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</si>
  <si>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</si>
  <si>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</si>
  <si>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</si>
  <si>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</si>
  <si>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</si>
  <si>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</si>
  <si>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</si>
  <si>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</si>
  <si>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</si>
  <si>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</si>
  <si>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</si>
  <si>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</si>
  <si>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</si>
  <si>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</si>
  <si>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</si>
  <si>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</si>
  <si>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</si>
  <si>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</si>
  <si>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</si>
  <si>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</si>
  <si>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</si>
  <si>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</si>
  <si>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</si>
  <si>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</si>
  <si>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</si>
  <si>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</si>
  <si>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</si>
  <si>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</si>
  <si>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</si>
  <si>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</si>
  <si>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</si>
  <si>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</si>
  <si>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</si>
  <si>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</si>
  <si>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</si>
  <si>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</si>
  <si>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</si>
  <si>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</si>
  <si>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</si>
  <si>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</si>
  <si>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</si>
  <si>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</si>
  <si>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</si>
  <si>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</si>
  <si>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</si>
  <si>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</si>
  <si>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</si>
  <si>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</si>
  <si>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</si>
  <si>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</si>
  <si>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</si>
  <si>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</si>
  <si>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</si>
  <si>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</si>
  <si>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</si>
  <si>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</si>
  <si>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</si>
  <si>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</si>
  <si>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</si>
  <si>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</si>
  <si>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</si>
  <si>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</si>
  <si>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</si>
  <si>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</si>
  <si>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</si>
  <si>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</si>
  <si>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</si>
  <si>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</si>
  <si>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</si>
  <si>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</si>
  <si>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</si>
  <si>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</si>
  <si>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</si>
  <si>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</si>
  <si>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</si>
  <si>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</si>
  <si>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</si>
  <si>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</si>
  <si>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</si>
  <si>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</si>
  <si>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</si>
  <si>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</si>
  <si>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</si>
  <si>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</si>
  <si>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</si>
  <si>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</si>
  <si>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</si>
  <si>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</si>
  <si>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</si>
  <si>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</si>
  <si>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</si>
  <si>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</si>
  <si>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</si>
  <si>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</si>
  <si>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</si>
  <si>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</si>
  <si>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</si>
  <si>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</si>
  <si>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</si>
  <si>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</si>
  <si>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</si>
  <si>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</si>
  <si>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</si>
  <si>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</si>
  <si>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</si>
  <si>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</si>
  <si>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</si>
  <si>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</si>
  <si>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</si>
  <si>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</si>
  <si>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</si>
  <si>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</si>
  <si>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</si>
  <si>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</si>
  <si>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</si>
  <si>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</si>
  <si>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</si>
  <si>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</si>
  <si>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</si>
  <si>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</si>
  <si>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</si>
  <si>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</si>
  <si>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</si>
  <si>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</si>
  <si>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</si>
  <si>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</si>
  <si>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</si>
  <si>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</si>
  <si>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</si>
  <si>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</si>
  <si>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</si>
  <si>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</si>
  <si>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</si>
  <si>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</si>
  <si>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</si>
  <si>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</si>
  <si>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</si>
  <si>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</si>
  <si>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</si>
  <si>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</si>
  <si>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</si>
  <si>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</si>
  <si>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</si>
  <si>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</si>
  <si>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</si>
  <si>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</si>
  <si>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</si>
  <si>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</si>
  <si>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</si>
  <si>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</si>
  <si>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</si>
  <si>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</si>
  <si>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</si>
  <si>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</si>
  <si>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</si>
  <si>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</si>
  <si>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</si>
  <si>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</si>
  <si>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</si>
  <si>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</si>
  <si>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</si>
  <si>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</si>
  <si>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</si>
  <si>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</si>
  <si>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</si>
  <si>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</si>
  <si>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</si>
  <si>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</si>
  <si>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</si>
  <si>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</si>
  <si>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</si>
  <si>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</si>
  <si>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</si>
  <si>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</si>
  <si>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</si>
  <si>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</si>
  <si>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</si>
  <si>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</si>
  <si>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</si>
  <si>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</si>
  <si>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</si>
  <si>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</si>
  <si>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</si>
  <si>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</si>
  <si>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</si>
  <si>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</si>
  <si>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</si>
  <si>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</si>
  <si>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</si>
  <si>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</si>
  <si>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</si>
  <si>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</si>
  <si>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</si>
  <si>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</si>
  <si>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</si>
  <si>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</si>
  <si>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</si>
  <si>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</si>
  <si>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</si>
  <si>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</si>
  <si>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</si>
  <si>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</si>
  <si>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</si>
  <si>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</si>
  <si>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</si>
  <si>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</si>
  <si>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</si>
  <si>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</si>
  <si>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</si>
  <si>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</si>
  <si>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</si>
  <si>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</si>
  <si>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</si>
  <si>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</si>
  <si>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</si>
  <si>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</si>
  <si>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</si>
  <si>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</si>
  <si>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</si>
  <si>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</si>
  <si>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</si>
  <si>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</si>
  <si>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</si>
  <si>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</si>
  <si>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</si>
  <si>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</si>
  <si>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</si>
  <si>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</si>
  <si>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</si>
  <si>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</si>
  <si>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</si>
  <si>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</si>
  <si>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</si>
  <si>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</si>
  <si>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</si>
  <si>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</si>
  <si>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</si>
  <si>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</si>
  <si>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</si>
  <si>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</si>
  <si>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</si>
  <si>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</si>
  <si>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</si>
  <si>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</si>
  <si>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</si>
  <si>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</si>
  <si>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</si>
  <si>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</si>
  <si>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</si>
  <si>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</si>
  <si>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</si>
  <si>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</si>
  <si>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</si>
  <si>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</si>
  <si>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</si>
  <si>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</si>
  <si>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</si>
  <si>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</si>
  <si>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</si>
  <si>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</si>
  <si>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</si>
  <si>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</si>
  <si>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</si>
  <si>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</si>
  <si>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</si>
  <si>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</si>
  <si>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</si>
  <si>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</si>
  <si>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</si>
  <si>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</si>
  <si>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</si>
  <si>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</si>
  <si>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</si>
  <si>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</si>
  <si>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</si>
  <si>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</si>
  <si>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</si>
  <si>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</si>
  <si>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</si>
  <si>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</si>
  <si>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</si>
  <si>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</si>
  <si>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</si>
  <si>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</si>
  <si>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</si>
  <si>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</si>
  <si>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</si>
  <si>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</si>
  <si>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</si>
  <si>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</si>
  <si>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</si>
  <si>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</si>
  <si>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</si>
  <si>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</si>
  <si>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</si>
  <si>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</si>
  <si>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</si>
  <si>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</si>
  <si>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</si>
  <si>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</si>
  <si>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</si>
  <si>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</si>
  <si>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</si>
  <si>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</si>
  <si>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</si>
  <si>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</si>
  <si>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</si>
  <si>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</si>
  <si>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</si>
  <si>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</si>
  <si>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</si>
  <si>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</si>
  <si>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</si>
  <si>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</si>
  <si>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</si>
  <si>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</si>
  <si>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</si>
  <si>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</si>
  <si>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</si>
  <si>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</si>
  <si>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</si>
  <si>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</si>
  <si>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</si>
  <si>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</si>
  <si>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</si>
  <si>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</si>
  <si>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</si>
  <si>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</si>
  <si>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</si>
  <si>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</si>
  <si>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</si>
  <si>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</si>
  <si>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</si>
  <si>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</si>
  <si>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</si>
  <si>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</si>
  <si>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</si>
  <si>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</si>
  <si>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</si>
  <si>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</si>
  <si>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</si>
  <si>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</si>
  <si>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</si>
  <si>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</si>
  <si>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</si>
  <si>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</si>
  <si>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</si>
  <si>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</si>
  <si>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</si>
  <si>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</si>
  <si>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</si>
  <si>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</si>
  <si>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</si>
  <si>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</si>
  <si>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</si>
  <si>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</si>
  <si>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</si>
  <si>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</si>
  <si>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</si>
  <si>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</si>
  <si>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</si>
  <si>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</si>
  <si>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</si>
  <si>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</si>
  <si>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</si>
  <si>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</si>
  <si>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</si>
  <si>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</si>
  <si>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</si>
  <si>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</si>
  <si>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</si>
  <si>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</si>
  <si>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</si>
  <si>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</si>
  <si>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</si>
  <si>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</si>
  <si>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</si>
  <si>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</si>
  <si>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</si>
  <si>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</si>
  <si>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</si>
  <si>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</si>
  <si>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</si>
  <si>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</si>
  <si>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</si>
  <si>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</si>
  <si>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</si>
  <si>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</si>
  <si>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</si>
  <si>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</si>
  <si>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</si>
  <si>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</si>
  <si>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</si>
  <si>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</si>
  <si>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</si>
  <si>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</si>
  <si>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</si>
  <si>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</si>
  <si>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</si>
  <si>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</si>
  <si>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</si>
  <si>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</si>
  <si>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</si>
  <si>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</si>
  <si>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</si>
  <si>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</si>
  <si>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</si>
  <si>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</si>
  <si>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</si>
  <si>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</si>
  <si>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</si>
  <si>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</si>
  <si>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</si>
  <si>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</si>
  <si>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</si>
  <si>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</si>
  <si>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</si>
  <si>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</si>
  <si>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</si>
  <si>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</si>
  <si>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</si>
  <si>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</si>
  <si>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</si>
  <si>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</si>
  <si>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</si>
  <si>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</si>
  <si>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</si>
  <si>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</si>
  <si>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</si>
  <si>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</si>
  <si>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</si>
  <si>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</si>
  <si>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</si>
  <si>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</si>
  <si>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</si>
  <si>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</si>
  <si>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</si>
  <si>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</si>
  <si>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</si>
  <si>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</si>
  <si>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</si>
  <si>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</si>
  <si>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</si>
  <si>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</si>
  <si>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</si>
  <si>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</si>
  <si>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</si>
  <si>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</si>
  <si>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</si>
  <si>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</si>
  <si>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</si>
  <si>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</si>
  <si>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</si>
  <si>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</si>
  <si>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</si>
  <si>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</si>
  <si>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</si>
  <si>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</si>
  <si>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</si>
  <si>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</si>
  <si>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</si>
  <si>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</si>
  <si>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</si>
  <si>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</si>
  <si>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</si>
  <si>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</si>
  <si>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</si>
  <si>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</si>
  <si>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</si>
  <si>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</si>
  <si>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</si>
  <si>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</si>
  <si>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</si>
  <si>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</si>
  <si>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</si>
  <si>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</si>
  <si>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</si>
  <si>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</si>
  <si>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</si>
  <si>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</si>
  <si>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</si>
  <si>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</si>
  <si>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</si>
  <si>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</si>
  <si>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</si>
  <si>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</si>
  <si>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</si>
  <si>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</si>
  <si>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</si>
  <si>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</si>
  <si>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</si>
  <si>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</si>
  <si>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</si>
  <si>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</si>
  <si>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</si>
  <si>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</si>
  <si>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</si>
  <si>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</si>
  <si>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</si>
  <si>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</si>
  <si>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</si>
  <si>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</si>
  <si>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</si>
  <si>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</si>
  <si>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</si>
  <si>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</si>
  <si>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</si>
  <si>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</si>
  <si>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</si>
  <si>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</si>
  <si>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</si>
  <si>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</si>
  <si>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</si>
  <si>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</si>
  <si>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</si>
  <si>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</si>
  <si>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</si>
  <si>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</si>
  <si>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</si>
  <si>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</si>
  <si>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</si>
  <si>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</si>
  <si>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</si>
  <si>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</si>
  <si>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</si>
  <si>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</si>
  <si>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</si>
  <si>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</si>
  <si>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</si>
  <si>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</si>
  <si>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</si>
  <si>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</si>
  <si>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</si>
  <si>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</si>
  <si>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</si>
  <si>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</si>
  <si>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</si>
  <si>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</si>
  <si>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</si>
  <si>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</si>
  <si>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</si>
  <si>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</si>
  <si>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</si>
  <si>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</si>
  <si>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</si>
  <si>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</si>
  <si>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</si>
  <si>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</si>
  <si>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</si>
  <si>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</si>
  <si>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</si>
  <si>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</si>
  <si>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</si>
  <si>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</si>
  <si>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</si>
  <si>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</si>
  <si>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</si>
  <si>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</si>
  <si>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</si>
  <si>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</si>
  <si>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</si>
  <si>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</si>
  <si>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</si>
  <si>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</si>
  <si>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</si>
  <si>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</si>
  <si>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</si>
  <si>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</si>
  <si>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</si>
  <si>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</si>
  <si>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</si>
  <si>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</si>
  <si>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</si>
  <si>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</si>
  <si>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</si>
  <si>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</si>
  <si>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</si>
  <si>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</si>
  <si>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</si>
  <si>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</si>
  <si>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</si>
  <si>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</si>
  <si>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</si>
  <si>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</si>
  <si>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</si>
  <si>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</si>
  <si>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</si>
  <si>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</si>
  <si>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</si>
  <si>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</si>
  <si>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</si>
  <si>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</si>
  <si>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</si>
  <si>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</si>
  <si>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</si>
  <si>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</si>
  <si>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</si>
  <si>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</si>
  <si>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</si>
  <si>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</si>
  <si>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</si>
  <si>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</si>
  <si>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</si>
  <si>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</si>
  <si>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</si>
  <si>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</si>
  <si>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</si>
  <si>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</si>
  <si>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</si>
  <si>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</si>
  <si>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</si>
  <si>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</si>
  <si>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</si>
  <si>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</si>
  <si>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</si>
  <si>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</si>
  <si>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</si>
  <si>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</si>
  <si>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</si>
  <si>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</si>
  <si>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</si>
  <si>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</si>
  <si>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</si>
  <si>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</si>
  <si>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</si>
  <si>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</si>
  <si>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</si>
  <si>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</si>
  <si>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</si>
  <si>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</si>
  <si>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</si>
  <si>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</si>
  <si>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</si>
  <si>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</si>
  <si>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</si>
  <si>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</si>
  <si>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</si>
  <si>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</si>
  <si>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</si>
  <si>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</si>
  <si>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</si>
  <si>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</si>
  <si>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</si>
  <si>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</si>
  <si>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</si>
  <si>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</si>
  <si>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</si>
  <si>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</si>
  <si>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</si>
  <si>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</si>
  <si>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</si>
  <si>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</si>
  <si>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</si>
  <si>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</si>
  <si>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</si>
  <si>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</si>
  <si>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</si>
  <si>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</si>
  <si>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</si>
  <si>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</si>
  <si>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</si>
  <si>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</si>
  <si>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</si>
  <si>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</si>
  <si>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</si>
  <si>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</si>
  <si>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</si>
  <si>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</si>
  <si>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</si>
  <si>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</si>
  <si>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</si>
  <si>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</si>
  <si>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</si>
  <si>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</si>
  <si>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</si>
  <si>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</si>
  <si>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</si>
  <si>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</si>
  <si>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</si>
  <si>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</si>
  <si>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</si>
  <si>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</si>
  <si>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</si>
  <si>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</si>
  <si>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</si>
  <si>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</si>
  <si>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</si>
  <si>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</si>
  <si>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</si>
  <si>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</si>
  <si>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</si>
  <si>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</si>
  <si>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</si>
  <si>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</si>
  <si>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</si>
  <si>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</si>
  <si>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</si>
  <si>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</si>
  <si>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</si>
  <si>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</si>
  <si>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</si>
  <si>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</si>
  <si>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</si>
  <si>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</si>
  <si>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</si>
  <si>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</si>
  <si>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</si>
  <si>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</si>
  <si>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</si>
  <si>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</si>
  <si>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</si>
  <si>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</si>
  <si>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</si>
  <si>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</si>
  <si>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</si>
  <si>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</si>
  <si>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</si>
  <si>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</si>
  <si>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</si>
  <si>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</si>
  <si>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</si>
  <si>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</si>
  <si>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</si>
  <si>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</si>
  <si>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</si>
  <si>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</si>
  <si>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</si>
  <si>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</si>
  <si>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</si>
  <si>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</si>
  <si>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</si>
  <si>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</si>
  <si>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</si>
  <si>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</si>
  <si>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</si>
  <si>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</si>
  <si>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</si>
  <si>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</si>
  <si>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</si>
  <si>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</si>
  <si>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</si>
  <si>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</si>
  <si>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</si>
  <si>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</si>
  <si>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</si>
  <si>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</si>
  <si>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</si>
  <si>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</si>
  <si>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</si>
  <si>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</si>
  <si>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</si>
  <si>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</si>
  <si>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</si>
  <si>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</si>
  <si>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</si>
  <si>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</si>
  <si>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</si>
  <si>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</si>
  <si>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</si>
  <si>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</si>
  <si>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</si>
  <si>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</si>
  <si>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</si>
  <si>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</si>
  <si>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</si>
  <si>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</si>
  <si>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</si>
  <si>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</si>
  <si>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</si>
  <si>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</si>
  <si>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</si>
  <si>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</si>
  <si>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</si>
  <si>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</si>
  <si>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</si>
  <si>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</si>
  <si>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</si>
  <si>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</si>
  <si>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</si>
  <si>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</si>
  <si>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</si>
  <si>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</si>
  <si>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</si>
  <si>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</si>
  <si>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</si>
  <si>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</si>
  <si>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</si>
  <si>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</si>
  <si>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</si>
  <si>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</si>
  <si>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</si>
  <si>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</si>
  <si>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</si>
  <si>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</si>
  <si>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</si>
  <si>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</si>
  <si>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</si>
  <si>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</si>
  <si>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</si>
  <si>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</si>
  <si>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</si>
  <si>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</si>
  <si>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</si>
  <si>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</si>
  <si>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</si>
  <si>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</si>
  <si>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</si>
  <si>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</si>
  <si>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</si>
  <si>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</si>
  <si>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</si>
  <si>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</si>
  <si>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</si>
  <si>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</si>
  <si>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</si>
  <si>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</si>
  <si>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</si>
  <si>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</si>
  <si>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</si>
  <si>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</si>
  <si>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</si>
  <si>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</si>
  <si>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</si>
  <si>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</si>
  <si>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</si>
  <si>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</si>
  <si>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</si>
  <si>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</si>
  <si>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</si>
  <si>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</si>
  <si>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</si>
  <si>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</si>
  <si>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</si>
  <si>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</si>
  <si>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</si>
  <si>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</si>
  <si>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</si>
  <si>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</si>
  <si>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</si>
  <si>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</si>
  <si>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</si>
  <si>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</si>
  <si>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</si>
  <si>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</si>
  <si>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</si>
  <si>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</si>
  <si>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</si>
  <si>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</si>
  <si>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</si>
  <si>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</si>
  <si>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</si>
  <si>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</si>
  <si>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</si>
  <si>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</si>
  <si>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</si>
  <si>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</si>
  <si>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</si>
  <si>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</si>
  <si>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</si>
  <si>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</si>
  <si>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</si>
  <si>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</si>
  <si>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</si>
  <si>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</si>
  <si>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</si>
  <si>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</si>
  <si>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</si>
  <si>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</si>
  <si>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</si>
  <si>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</si>
  <si>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</si>
  <si>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</si>
  <si>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</si>
  <si>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</si>
  <si>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</si>
  <si>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</si>
  <si>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</si>
  <si>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</si>
  <si>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</si>
  <si>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</si>
  <si>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</si>
  <si>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</si>
  <si>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</si>
  <si>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</si>
  <si>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</si>
  <si>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</si>
  <si>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</si>
  <si>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</si>
  <si>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</si>
  <si>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</si>
  <si>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</si>
  <si>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</si>
  <si>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</si>
  <si>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</si>
  <si>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</si>
  <si>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</si>
  <si>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</si>
  <si>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</si>
  <si>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</si>
  <si>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</si>
  <si>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</si>
  <si>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</si>
  <si>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</si>
  <si>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</si>
  <si>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</si>
  <si>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</si>
  <si>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</si>
  <si>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</si>
  <si>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</si>
  <si>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</si>
  <si>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</si>
  <si>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</si>
  <si>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</si>
  <si>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</si>
  <si>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</si>
  <si>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</si>
  <si>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</si>
  <si>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</si>
  <si>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</si>
  <si>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</si>
  <si>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</si>
  <si>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</si>
  <si>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</si>
  <si>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</si>
  <si>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</si>
  <si>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</si>
  <si>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</si>
  <si>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</si>
  <si>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</si>
  <si>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</si>
  <si>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</si>
  <si>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</si>
  <si>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</si>
  <si>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</si>
  <si>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</si>
  <si>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</si>
  <si>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</si>
  <si>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</si>
  <si>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</si>
  <si>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</si>
  <si>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</si>
  <si>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</si>
  <si>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</si>
  <si>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</si>
  <si>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</si>
  <si>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</si>
  <si>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</si>
  <si>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</si>
  <si>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</si>
  <si>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</si>
  <si>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</si>
  <si>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</si>
  <si>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</si>
  <si>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</si>
  <si>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</si>
  <si>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</si>
  <si>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</si>
  <si>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</si>
  <si>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</si>
  <si>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</si>
  <si>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</si>
  <si>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</si>
  <si>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</si>
  <si>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</si>
  <si>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</si>
  <si>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</si>
  <si>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</si>
  <si>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</si>
  <si>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</si>
  <si>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</si>
  <si>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</si>
  <si>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</si>
  <si>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</si>
  <si>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</si>
  <si>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</si>
  <si>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</si>
  <si>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</si>
  <si>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</si>
  <si>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</si>
  <si>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</si>
  <si>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</si>
  <si>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</si>
  <si>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</si>
  <si>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</si>
  <si>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</si>
  <si>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</si>
  <si>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</si>
  <si>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</si>
  <si>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</si>
  <si>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</si>
  <si>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</si>
  <si>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</si>
  <si>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</si>
  <si>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</si>
  <si>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</si>
  <si>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</si>
  <si>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</si>
  <si>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</si>
  <si>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</si>
  <si>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</si>
  <si>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</si>
  <si>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</si>
  <si>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</si>
  <si>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</si>
  <si>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</si>
  <si>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</si>
  <si>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</si>
  <si>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</si>
  <si>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</si>
  <si>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</si>
  <si>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</si>
  <si>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</si>
  <si>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</si>
  <si>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</si>
  <si>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</si>
  <si>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</si>
  <si>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</si>
  <si>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</si>
  <si>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</si>
  <si>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</si>
  <si>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</si>
  <si>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</si>
  <si>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</si>
  <si>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</si>
  <si>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</si>
  <si>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</si>
  <si>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</si>
  <si>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</si>
  <si>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</si>
  <si>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</si>
  <si>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</si>
  <si>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</si>
  <si>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</si>
  <si>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</si>
  <si>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</si>
  <si>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</si>
  <si>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</si>
  <si>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</si>
  <si>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</si>
  <si>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</si>
  <si>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</si>
  <si>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</si>
  <si>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</si>
  <si>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</si>
  <si>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</si>
  <si>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</si>
  <si>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</si>
  <si>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</si>
  <si>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</si>
  <si>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</si>
  <si>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</si>
  <si>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</si>
  <si>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</si>
  <si>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</si>
  <si>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</si>
  <si>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</si>
  <si>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</si>
  <si>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</si>
  <si>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</si>
  <si>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</si>
  <si>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</si>
  <si>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</si>
  <si>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</si>
  <si>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</si>
  <si>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</si>
  <si>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</si>
  <si>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</si>
  <si>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</si>
  <si>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</si>
  <si>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</si>
  <si>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</si>
  <si>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</si>
  <si>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</si>
  <si>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</si>
  <si>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</si>
  <si>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</si>
  <si>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</si>
  <si>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</si>
  <si>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</si>
  <si>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</si>
  <si>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</si>
  <si>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</si>
  <si>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</si>
  <si>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</si>
  <si>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</si>
  <si>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</si>
  <si>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</si>
  <si>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</si>
  <si>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</si>
  <si>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</si>
  <si>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</si>
  <si>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</si>
  <si>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</si>
  <si>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</si>
  <si>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</si>
  <si>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</si>
  <si>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</si>
  <si>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</si>
  <si>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</si>
  <si>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</si>
  <si>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</si>
  <si>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</si>
  <si>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</si>
  <si>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</si>
  <si>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</si>
  <si>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</si>
  <si>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</si>
  <si>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</si>
  <si>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</si>
  <si>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</si>
  <si>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</si>
  <si>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</si>
  <si>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</si>
  <si>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</si>
  <si>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</si>
  <si>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</si>
  <si>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</si>
  <si>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</si>
  <si>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</si>
  <si>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</si>
  <si>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</si>
  <si>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</si>
  <si>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</si>
  <si>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</si>
  <si>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</si>
  <si>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</si>
  <si>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</si>
  <si>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</si>
  <si>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</si>
  <si>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</si>
  <si>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</si>
  <si>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</si>
  <si>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</si>
  <si>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</si>
  <si>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</si>
  <si>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</si>
  <si>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</si>
  <si>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</si>
  <si>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</si>
  <si>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</si>
  <si>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</si>
  <si>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</si>
  <si>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</si>
  <si>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</si>
  <si>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</si>
  <si>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</si>
  <si>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</si>
  <si>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</si>
  <si>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</si>
  <si>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</si>
  <si>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</si>
  <si>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</si>
  <si>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</si>
  <si>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</si>
  <si>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</si>
  <si>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</si>
  <si>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</si>
  <si>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</si>
  <si>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</si>
  <si>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</si>
  <si>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</si>
  <si>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</si>
  <si>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</si>
  <si>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</si>
  <si>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</si>
  <si>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</si>
  <si>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</si>
  <si>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</si>
  <si>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</si>
  <si>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</si>
  <si>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</si>
  <si>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</si>
  <si>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</si>
  <si>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</si>
  <si>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</si>
  <si>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</si>
  <si>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</si>
  <si>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</si>
  <si>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</si>
  <si>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</si>
  <si>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</si>
  <si>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</si>
  <si>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</si>
  <si>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</si>
  <si>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</si>
  <si>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</si>
  <si>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</si>
  <si>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</si>
  <si>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</si>
  <si>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</si>
  <si>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</si>
  <si>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</si>
  <si>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</si>
  <si>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</si>
  <si>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</si>
  <si>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</si>
  <si>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</si>
  <si>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</si>
  <si>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</si>
  <si>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</si>
  <si>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</si>
  <si>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</si>
  <si>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</si>
  <si>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</si>
  <si>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</si>
  <si>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</si>
  <si>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</si>
  <si>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</si>
  <si>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</si>
  <si>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</si>
  <si>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</si>
  <si>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</si>
  <si>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</si>
  <si>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</si>
  <si>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</si>
  <si>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</si>
  <si>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</si>
  <si>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</si>
  <si>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</si>
  <si>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</si>
  <si>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</si>
  <si>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</si>
  <si>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</si>
  <si>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</si>
  <si>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</si>
  <si>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</si>
  <si>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</si>
  <si>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</si>
  <si>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</si>
  <si>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</si>
  <si>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</si>
  <si>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</si>
  <si>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</si>
  <si>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</si>
  <si>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</si>
  <si>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</si>
  <si>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</si>
  <si>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</si>
  <si>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</si>
  <si>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</si>
  <si>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</si>
  <si>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</si>
  <si>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</si>
  <si>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</si>
  <si>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</si>
  <si>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</si>
  <si>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</si>
  <si>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</si>
  <si>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</si>
  <si>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</si>
  <si>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</si>
  <si>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</si>
  <si>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</si>
  <si>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</si>
  <si>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</si>
  <si>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</si>
  <si>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</si>
  <si>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</si>
  <si>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</si>
  <si>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</si>
  <si>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</si>
  <si>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</si>
  <si>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</si>
  <si>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</si>
  <si>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</si>
  <si>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</si>
  <si>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</si>
  <si>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</si>
  <si>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</si>
  <si>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</si>
  <si>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</si>
  <si>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</si>
  <si>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</si>
  <si>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</si>
  <si>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</si>
  <si>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</si>
  <si>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</si>
  <si>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</si>
  <si>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</si>
  <si>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</si>
  <si>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</si>
  <si>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</si>
  <si>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</si>
  <si>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</si>
  <si>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</si>
  <si>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</si>
  <si>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</si>
  <si>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</si>
  <si>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</si>
  <si>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</si>
  <si>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</si>
  <si>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</si>
  <si>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</si>
  <si>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</si>
  <si>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</si>
  <si>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</si>
  <si>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</si>
  <si>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</si>
  <si>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</si>
  <si>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</si>
  <si>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</si>
  <si>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</si>
  <si>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</si>
  <si>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</si>
  <si>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</si>
  <si>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</si>
  <si>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</si>
  <si>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</si>
  <si>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</si>
  <si>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</si>
  <si>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</si>
  <si>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</si>
  <si>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</si>
  <si>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</si>
  <si>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</si>
  <si>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</si>
  <si>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</si>
  <si>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</si>
  <si>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</si>
  <si>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</si>
  <si>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</si>
  <si>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</si>
  <si>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</si>
  <si>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</si>
  <si>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</si>
  <si>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</si>
  <si>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</si>
  <si>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</si>
  <si>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</si>
  <si>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</si>
  <si>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</si>
  <si>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</si>
  <si>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</si>
  <si>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</si>
  <si>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</si>
  <si>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</si>
  <si>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</si>
  <si>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</si>
  <si>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</si>
  <si>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</si>
  <si>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</si>
  <si>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</si>
  <si>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</si>
  <si>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</si>
  <si>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</si>
  <si>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</si>
  <si>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</si>
  <si>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</si>
  <si>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</si>
  <si>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</si>
  <si>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</si>
  <si>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</si>
  <si>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</si>
  <si>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</si>
  <si>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</si>
  <si>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</si>
  <si>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</si>
  <si>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</si>
  <si>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</si>
  <si>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</si>
  <si>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</si>
  <si>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</si>
  <si>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</si>
  <si>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</si>
  <si>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</si>
  <si>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</si>
  <si>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</si>
  <si>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</si>
  <si>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</si>
  <si>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</si>
  <si>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</si>
  <si>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</si>
  <si>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</si>
  <si>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</si>
  <si>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</si>
  <si>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</si>
  <si>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</si>
  <si>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</si>
  <si>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</si>
  <si>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</si>
  <si>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</si>
  <si>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</si>
  <si>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</si>
  <si>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</si>
  <si>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</si>
  <si>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</si>
  <si>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</si>
  <si>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</si>
  <si>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</si>
  <si>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</si>
  <si>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</si>
  <si>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</si>
  <si>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</si>
  <si>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</si>
  <si>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</si>
  <si>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</si>
  <si>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</si>
  <si>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</si>
  <si>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</si>
  <si>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</si>
  <si>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</si>
  <si>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</si>
  <si>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</si>
  <si>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</si>
  <si>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</si>
  <si>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</si>
  <si>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</si>
  <si>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</si>
  <si>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</si>
  <si>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</si>
  <si>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</si>
  <si>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</si>
  <si>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</si>
  <si>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</si>
  <si>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</si>
  <si>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</si>
  <si>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</si>
  <si>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</si>
  <si>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</si>
  <si>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</si>
  <si>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</si>
  <si>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</si>
  <si>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</si>
  <si>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</si>
  <si>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</si>
  <si>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</si>
  <si>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</si>
  <si>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</si>
  <si>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</si>
  <si>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</si>
  <si>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</si>
  <si>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</si>
  <si>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</si>
  <si>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</si>
  <si>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</si>
  <si>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</si>
  <si>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</si>
  <si>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</si>
  <si>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</si>
  <si>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</si>
  <si>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</si>
  <si>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</si>
  <si>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</si>
  <si>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</si>
  <si>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</si>
  <si>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</si>
  <si>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</si>
  <si>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</si>
  <si>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</si>
  <si>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</si>
  <si>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</si>
  <si>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</si>
  <si>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</si>
  <si>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</si>
  <si>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</si>
  <si>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</si>
  <si>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</si>
  <si>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</si>
  <si>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</si>
  <si>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</si>
  <si>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</si>
  <si>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</si>
  <si>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</si>
  <si>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</si>
  <si>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</si>
  <si>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</si>
  <si>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</si>
  <si>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</si>
  <si>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</si>
  <si>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</si>
  <si>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</si>
  <si>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</si>
  <si>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</si>
  <si>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</si>
  <si>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</si>
  <si>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</si>
  <si>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</si>
  <si>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</si>
  <si>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</si>
  <si>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</si>
  <si>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</si>
  <si>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</si>
  <si>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</si>
  <si>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</si>
  <si>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</si>
  <si>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</si>
  <si>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</si>
  <si>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</si>
  <si>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</si>
  <si>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</si>
  <si>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</si>
  <si>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</si>
  <si>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</si>
  <si>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</si>
  <si>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</si>
  <si>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</si>
  <si>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</si>
  <si>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</si>
  <si>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</si>
  <si>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</si>
  <si>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</si>
  <si>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</si>
  <si>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</si>
  <si>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</si>
  <si>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</si>
  <si>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</si>
  <si>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</si>
  <si>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</si>
  <si>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</si>
  <si>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</si>
  <si>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</si>
  <si>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</si>
  <si>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</si>
  <si>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</si>
  <si>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</si>
  <si>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</si>
  <si>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</si>
  <si>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</si>
  <si>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</si>
  <si>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</si>
  <si>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</si>
  <si>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</si>
  <si>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</si>
  <si>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</si>
  <si>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</si>
  <si>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</si>
  <si>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</si>
  <si>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</si>
  <si>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</si>
  <si>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</si>
  <si>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</si>
  <si>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</si>
  <si>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</si>
  <si>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</si>
  <si>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</si>
  <si>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</si>
  <si>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</si>
  <si>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</si>
  <si>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</si>
  <si>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</si>
  <si>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</si>
  <si>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</si>
  <si>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</si>
  <si>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</si>
  <si>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</si>
  <si>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</si>
  <si>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</si>
  <si>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</si>
  <si>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</si>
  <si>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</si>
  <si>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</si>
  <si>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</si>
  <si>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</si>
  <si>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</si>
  <si>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</si>
  <si>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</si>
  <si>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</si>
  <si>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</si>
  <si>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</si>
  <si>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</si>
  <si>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</si>
  <si>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</si>
  <si>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</si>
  <si>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</si>
  <si>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</si>
  <si>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</si>
  <si>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</si>
  <si>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</si>
  <si>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</si>
  <si>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</si>
  <si>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</si>
  <si>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</si>
  <si>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</si>
  <si>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</si>
  <si>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</si>
  <si>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</si>
  <si>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</si>
  <si>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</si>
  <si>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</si>
  <si>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</si>
  <si>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</si>
  <si>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</si>
  <si>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</si>
  <si>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</si>
  <si>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</si>
  <si>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</si>
  <si>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</si>
  <si>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</si>
  <si>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</si>
  <si>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</si>
  <si>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</si>
  <si>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</si>
  <si>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</si>
  <si>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</si>
  <si>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</si>
  <si>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</si>
  <si>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</si>
  <si>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</si>
  <si>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</si>
  <si>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</si>
  <si>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</si>
  <si>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</si>
  <si>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</si>
  <si>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</si>
  <si>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</si>
  <si>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</si>
  <si>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</si>
  <si>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</si>
  <si>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</si>
  <si>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</si>
  <si>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</si>
  <si>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</si>
  <si>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</si>
  <si>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</si>
  <si>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</si>
  <si>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</si>
  <si>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</si>
  <si>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</si>
  <si>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</si>
  <si>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</si>
  <si>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</si>
  <si>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</si>
  <si>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</si>
  <si>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</si>
  <si>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</si>
  <si>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</si>
  <si>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</si>
  <si>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</si>
  <si>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</si>
  <si>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</si>
  <si>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</si>
  <si>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</si>
  <si>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</si>
  <si>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</si>
  <si>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</si>
  <si>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</si>
  <si>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</si>
  <si>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</si>
  <si>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</si>
  <si>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</si>
  <si>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</si>
  <si>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</si>
  <si>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</si>
  <si>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</si>
  <si>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</si>
  <si>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</si>
  <si>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</si>
  <si>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</si>
  <si>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</si>
  <si>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</si>
  <si>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</si>
  <si>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</si>
  <si>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</si>
  <si>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</si>
  <si>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</si>
  <si>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</si>
  <si>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</si>
  <si>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</si>
  <si>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</si>
  <si>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</si>
  <si>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</si>
  <si>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</si>
  <si>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</si>
  <si>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</si>
  <si>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</si>
  <si>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</si>
  <si>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</si>
  <si>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</si>
  <si>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</si>
  <si>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</si>
  <si>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</si>
  <si>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</si>
  <si>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</si>
  <si>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</si>
  <si>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</si>
  <si>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</si>
  <si>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</si>
  <si>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</si>
  <si>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</si>
  <si>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</si>
  <si>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</si>
  <si>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</si>
  <si>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</si>
  <si>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</si>
  <si>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</si>
  <si>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</si>
  <si>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</si>
  <si>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</si>
  <si>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</si>
  <si>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</si>
  <si>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</si>
  <si>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</si>
  <si>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</si>
  <si>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</si>
  <si>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</si>
  <si>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</si>
  <si>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</si>
  <si>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</si>
  <si>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</si>
  <si>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</si>
  <si>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</si>
  <si>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</si>
  <si>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</si>
  <si>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</si>
  <si>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</si>
  <si>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</si>
  <si>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</si>
  <si>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</si>
  <si>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</si>
  <si>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</si>
  <si>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</si>
  <si>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</si>
  <si>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</si>
  <si>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</si>
  <si>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</si>
  <si>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</si>
  <si>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</si>
  <si>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</si>
  <si>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</si>
  <si>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</si>
  <si>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</si>
  <si>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</si>
  <si>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</si>
  <si>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</si>
  <si>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</si>
  <si>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</si>
  <si>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</si>
  <si>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</si>
  <si>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</si>
  <si>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</si>
  <si>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</si>
  <si>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</si>
  <si>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</si>
  <si>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</si>
  <si>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</si>
  <si>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</si>
  <si>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</si>
  <si>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</si>
  <si>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</si>
  <si>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</si>
  <si>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</si>
  <si>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</si>
  <si>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</si>
  <si>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</si>
  <si>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</si>
  <si>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</si>
  <si>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</si>
  <si>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</si>
  <si>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</si>
  <si>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</si>
  <si>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</si>
  <si>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</si>
  <si>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</si>
  <si>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</si>
  <si>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</si>
  <si>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</si>
  <si>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</si>
  <si>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</si>
  <si>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</si>
  <si>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</si>
  <si>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</si>
  <si>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</si>
  <si>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</si>
  <si>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</si>
  <si>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</si>
  <si>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</si>
  <si>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</si>
  <si>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</si>
  <si>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</si>
  <si>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</si>
  <si>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</si>
  <si>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</si>
  <si>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</si>
  <si>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</si>
  <si>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</si>
  <si>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</si>
  <si>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</si>
  <si>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</si>
  <si>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</si>
  <si>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</si>
  <si>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</si>
  <si>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</si>
  <si>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</si>
  <si>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</si>
  <si>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</si>
  <si>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</si>
  <si>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</si>
  <si>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</si>
  <si>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</si>
  <si>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</si>
  <si>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</si>
  <si>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</si>
  <si>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</si>
  <si>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</si>
  <si>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</si>
  <si>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</si>
  <si>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</si>
  <si>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</si>
  <si>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</si>
  <si>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</si>
  <si>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</si>
  <si>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</si>
  <si>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</si>
  <si>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</si>
  <si>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</si>
  <si>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</si>
  <si>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</si>
  <si>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</si>
  <si>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</si>
  <si>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</si>
  <si>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</si>
  <si>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</si>
  <si>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</si>
  <si>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</si>
  <si>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</si>
  <si>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</si>
  <si>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</si>
  <si>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</si>
  <si>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</si>
  <si>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</si>
  <si>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</si>
  <si>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</si>
  <si>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</si>
  <si>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</si>
  <si>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</si>
  <si>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</si>
  <si>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</si>
  <si>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</si>
  <si>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</si>
  <si>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</si>
  <si>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</si>
  <si>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</si>
  <si>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</si>
  <si>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</si>
  <si>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</si>
  <si>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</si>
  <si>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</si>
  <si>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</si>
  <si>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</si>
  <si>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</si>
  <si>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</si>
  <si>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</si>
  <si>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</si>
  <si>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</si>
  <si>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</si>
  <si>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</si>
  <si>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</si>
  <si>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</si>
  <si>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</si>
  <si>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</si>
  <si>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</si>
  <si>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</si>
  <si>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</si>
  <si>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</si>
  <si>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</si>
  <si>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</si>
  <si>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</si>
  <si>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</si>
  <si>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</si>
  <si>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</si>
  <si>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</si>
  <si>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</si>
  <si>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</si>
  <si>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</si>
  <si>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</si>
  <si>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</si>
  <si>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</si>
  <si>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</si>
  <si>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</si>
  <si>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</si>
  <si>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</si>
  <si>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</si>
  <si>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</si>
  <si>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</si>
  <si>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</si>
  <si>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</si>
  <si>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</si>
  <si>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</si>
  <si>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</si>
  <si>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</si>
  <si>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</si>
  <si>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</si>
  <si>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</si>
  <si>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</si>
  <si>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</si>
  <si>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</si>
  <si>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</si>
  <si>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</si>
  <si>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</si>
  <si>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</si>
  <si>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</si>
  <si>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</si>
  <si>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</si>
  <si>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</si>
  <si>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</si>
  <si>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</si>
  <si>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</si>
  <si>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</si>
  <si>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</si>
  <si>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</si>
  <si>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</si>
  <si>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</si>
  <si>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</si>
  <si>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</si>
  <si>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</si>
  <si>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</si>
  <si>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</si>
  <si>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</si>
  <si>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</si>
  <si>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</si>
  <si>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</si>
  <si>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</si>
  <si>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</si>
  <si>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</si>
  <si>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</si>
  <si>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</si>
  <si>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</si>
  <si>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</si>
  <si>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</si>
  <si>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</si>
  <si>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</si>
  <si>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</si>
  <si>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</si>
  <si>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</si>
  <si>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</si>
  <si>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</si>
  <si>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</si>
  <si>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</si>
  <si>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</si>
  <si>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</si>
  <si>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</si>
  <si>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</si>
  <si>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</si>
  <si>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</si>
  <si>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</si>
  <si>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</si>
  <si>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</si>
  <si>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</si>
  <si>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</si>
  <si>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</si>
  <si>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</si>
  <si>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</si>
  <si>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</si>
  <si>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</si>
  <si>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</si>
  <si>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</si>
  <si>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</si>
  <si>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</si>
  <si>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</si>
  <si>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</si>
  <si>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</si>
  <si>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</si>
  <si>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</si>
  <si>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</si>
  <si>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</si>
  <si>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</si>
  <si>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</si>
  <si>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</si>
  <si>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</si>
  <si>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</si>
  <si>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</si>
  <si>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</si>
  <si>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</si>
  <si>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</si>
  <si>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</si>
  <si>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</si>
  <si>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</si>
  <si>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</si>
  <si>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</si>
  <si>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</si>
  <si>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</si>
  <si>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</si>
  <si>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</si>
  <si>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</si>
  <si>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</si>
  <si>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</si>
  <si>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</si>
  <si>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</si>
  <si>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</si>
  <si>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</si>
  <si>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</si>
  <si>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</si>
  <si>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</si>
  <si>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</si>
  <si>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</si>
  <si>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</si>
  <si>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</si>
  <si>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</si>
  <si>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</si>
  <si>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</si>
  <si>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</si>
  <si>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</si>
  <si>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</si>
  <si>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</si>
  <si>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</si>
  <si>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</si>
  <si>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</si>
  <si>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</si>
  <si>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</si>
  <si>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</si>
  <si>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</si>
  <si>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</si>
  <si>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</si>
  <si>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</si>
  <si>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</si>
  <si>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</si>
  <si>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</si>
  <si>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</si>
  <si>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</si>
  <si>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</si>
  <si>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</si>
  <si>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</si>
  <si>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</si>
  <si>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</si>
  <si>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</si>
  <si>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</si>
  <si>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</si>
  <si>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</si>
  <si>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</si>
  <si>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</si>
  <si>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</si>
  <si>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</si>
  <si>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</si>
  <si>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</si>
  <si>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</si>
  <si>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</si>
  <si>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</si>
  <si>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</si>
  <si>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</si>
  <si>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</si>
  <si>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</si>
  <si>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</si>
  <si>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</si>
  <si>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</si>
  <si>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</si>
  <si>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</si>
  <si>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</si>
  <si>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</si>
  <si>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</si>
  <si>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</si>
  <si>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</si>
  <si>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</si>
  <si>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</si>
  <si>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</si>
  <si>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</si>
  <si>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</si>
  <si>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</si>
  <si>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</si>
  <si>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</si>
  <si>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</si>
  <si>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</si>
  <si>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</si>
  <si>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</si>
  <si>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</si>
  <si>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</si>
  <si>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</si>
  <si>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</si>
  <si>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</si>
  <si>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</si>
  <si>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</si>
  <si>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</si>
  <si>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</si>
  <si>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</si>
  <si>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</si>
  <si>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</si>
  <si>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</si>
  <si>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</si>
  <si>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</si>
  <si>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</si>
  <si>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</si>
  <si>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</si>
  <si>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</si>
  <si>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</si>
  <si>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</si>
  <si>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</si>
  <si>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</si>
  <si>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</si>
  <si>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</si>
  <si>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</si>
  <si>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</si>
  <si>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</si>
  <si>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</si>
  <si>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</si>
  <si>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</si>
  <si>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</si>
  <si>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</si>
  <si>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</si>
  <si>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</si>
  <si>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</si>
  <si>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</si>
  <si>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</si>
  <si>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</si>
  <si>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</si>
  <si>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</si>
  <si>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</si>
  <si>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</si>
  <si>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</si>
  <si>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</si>
  <si>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</si>
  <si>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</si>
  <si>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</si>
  <si>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</si>
  <si>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</si>
  <si>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</si>
  <si>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</si>
  <si>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</si>
  <si>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</si>
  <si>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</si>
  <si>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</si>
  <si>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</si>
  <si>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</si>
  <si>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</si>
  <si>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</si>
  <si>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</si>
  <si>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</si>
  <si>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</si>
  <si>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</si>
  <si>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</si>
  <si>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</si>
  <si>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</si>
  <si>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</si>
  <si>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</si>
  <si>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</si>
  <si>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</si>
  <si>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</si>
  <si>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</si>
  <si>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</si>
  <si>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</si>
  <si>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</si>
  <si>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</si>
  <si>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</si>
  <si>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</si>
  <si>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</si>
  <si>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</si>
  <si>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</si>
  <si>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</si>
  <si>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</si>
  <si>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</si>
  <si>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</si>
  <si>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</si>
  <si>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</si>
  <si>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</si>
  <si>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</si>
  <si>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</si>
  <si>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</si>
  <si>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</si>
  <si>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</si>
  <si>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</si>
  <si>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</si>
  <si>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</si>
  <si>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</si>
  <si>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</si>
  <si>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</si>
  <si>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</si>
  <si>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</si>
  <si>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</si>
  <si>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</si>
  <si>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</si>
  <si>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</si>
  <si>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</si>
  <si>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</si>
  <si>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</si>
  <si>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</si>
  <si>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</si>
  <si>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</si>
  <si>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</si>
  <si>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</si>
  <si>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</si>
  <si>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</si>
  <si>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</si>
  <si>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</si>
  <si>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</si>
  <si>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</si>
  <si>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</si>
  <si>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</si>
  <si>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</si>
  <si>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</si>
  <si>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</si>
  <si>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</si>
  <si>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</si>
  <si>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</si>
  <si>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</si>
  <si>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</si>
  <si>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</si>
  <si>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</si>
  <si>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</si>
  <si>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</si>
  <si>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</si>
  <si>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</si>
  <si>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</si>
  <si>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</si>
  <si>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</si>
  <si>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</si>
  <si>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</si>
  <si>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</si>
  <si>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</si>
  <si>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</si>
  <si>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</si>
  <si>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</si>
  <si>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</si>
  <si>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</si>
  <si>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</si>
  <si>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</si>
  <si>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</si>
  <si>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</si>
  <si>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</si>
  <si>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</si>
  <si>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</si>
  <si>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</si>
  <si>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</si>
  <si>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</si>
  <si>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</si>
  <si>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</si>
  <si>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</si>
  <si>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</si>
  <si>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</si>
  <si>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</si>
  <si>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</si>
  <si>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</si>
  <si>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</si>
  <si>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</si>
  <si>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</si>
  <si>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</si>
  <si>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</si>
  <si>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</si>
  <si>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</si>
  <si>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</si>
  <si>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</si>
  <si>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</si>
  <si>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</si>
  <si>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</si>
  <si>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</si>
  <si>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</si>
  <si>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</si>
  <si>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</si>
  <si>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</si>
  <si>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</si>
  <si>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</si>
  <si>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</si>
  <si>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</si>
  <si>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</si>
  <si>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</si>
  <si>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</si>
  <si>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</si>
  <si>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</si>
  <si>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</si>
  <si>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</si>
  <si>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</si>
  <si>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</si>
  <si>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</si>
  <si>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</si>
  <si>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</si>
  <si>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</si>
  <si>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</si>
  <si>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</si>
  <si>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</si>
  <si>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</si>
  <si>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</si>
  <si>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</si>
  <si>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</si>
  <si>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</si>
  <si>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</si>
  <si>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</si>
  <si>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</si>
  <si>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</si>
  <si>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</si>
  <si>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</si>
  <si>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</si>
  <si>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</si>
  <si>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</si>
  <si>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</si>
  <si>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</si>
  <si>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</si>
  <si>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</si>
  <si>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</si>
  <si>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</si>
  <si>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</si>
  <si>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</si>
  <si>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</si>
  <si>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</si>
  <si>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</si>
  <si>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</si>
  <si>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</si>
  <si>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</si>
  <si>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</si>
  <si>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</si>
  <si>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</si>
  <si>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</si>
  <si>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</si>
  <si>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</si>
  <si>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</si>
  <si>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</si>
  <si>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</si>
  <si>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</si>
  <si>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</si>
  <si>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</si>
  <si>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</si>
  <si>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</si>
  <si>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</si>
  <si>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</si>
  <si>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</si>
  <si>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</si>
  <si>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</si>
  <si>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</si>
  <si>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</si>
  <si>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</si>
  <si>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</si>
  <si>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</si>
  <si>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</si>
  <si>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</si>
  <si>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</si>
  <si>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</si>
  <si>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</si>
  <si>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</si>
  <si>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</si>
  <si>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</si>
  <si>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</si>
  <si>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</si>
  <si>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</si>
  <si>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</si>
  <si>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</si>
  <si>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</si>
  <si>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</si>
  <si>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</si>
  <si>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</si>
  <si>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</si>
  <si>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</si>
  <si>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</si>
  <si>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</si>
  <si>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</si>
  <si>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</si>
  <si>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</si>
  <si>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</si>
  <si>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</si>
  <si>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</si>
  <si>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</si>
  <si>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</si>
  <si>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</si>
  <si>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</si>
  <si>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</si>
  <si>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</si>
  <si>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</si>
  <si>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</si>
  <si>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</si>
  <si>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</si>
  <si>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</si>
  <si>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</si>
  <si>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</si>
  <si>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</si>
  <si>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</si>
  <si>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</si>
  <si>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</si>
  <si>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</si>
  <si>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</si>
  <si>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</si>
  <si>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</si>
  <si>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</si>
  <si>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</si>
  <si>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</si>
  <si>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</si>
  <si>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</si>
  <si>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</si>
  <si>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</si>
  <si>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</si>
  <si>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</si>
  <si>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</si>
  <si>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</si>
  <si>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</si>
  <si>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</si>
  <si>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</si>
  <si>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</si>
  <si>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</si>
  <si>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</si>
  <si>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</si>
  <si>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</si>
  <si>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</si>
  <si>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</si>
  <si>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</si>
  <si>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</si>
  <si>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</si>
  <si>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</si>
  <si>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</si>
  <si>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</si>
  <si>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</si>
  <si>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</si>
  <si>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</si>
  <si>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</si>
  <si>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</si>
  <si>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</si>
  <si>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</si>
  <si>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</si>
  <si>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</si>
  <si>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</si>
  <si>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</si>
  <si>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</si>
  <si>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</si>
  <si>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</si>
  <si>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</si>
  <si>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</si>
  <si>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</si>
  <si>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</si>
  <si>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</si>
  <si>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</si>
  <si>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</si>
  <si>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</si>
  <si>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</si>
  <si>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</si>
  <si>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</si>
  <si>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</si>
  <si>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</si>
  <si>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</si>
  <si>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</si>
  <si>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</si>
  <si>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</si>
  <si>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</si>
  <si>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</si>
  <si>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</si>
  <si>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</si>
  <si>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</si>
  <si>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</si>
  <si>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</si>
  <si>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</si>
  <si>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</si>
  <si>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</si>
  <si>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</si>
  <si>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</si>
  <si>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</si>
  <si>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</si>
  <si>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</si>
  <si>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</si>
  <si>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</si>
  <si>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</si>
  <si>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</si>
  <si>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</si>
  <si>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</si>
  <si>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</si>
  <si>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</si>
  <si>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</si>
  <si>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</si>
  <si>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</si>
  <si>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</si>
  <si>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</si>
  <si>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</si>
  <si>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</si>
  <si>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</si>
  <si>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</si>
  <si>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</si>
  <si>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</si>
  <si>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</si>
  <si>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</si>
  <si>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</si>
  <si>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</si>
  <si>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</si>
  <si>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</si>
  <si>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</si>
  <si>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</si>
  <si>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</si>
  <si>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</si>
  <si>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</si>
  <si>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</si>
  <si>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</si>
  <si>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</si>
  <si>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</si>
  <si>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</si>
  <si>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</si>
  <si>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</si>
  <si>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</si>
  <si>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</si>
  <si>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</si>
  <si>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</si>
  <si>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</si>
  <si>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</si>
  <si>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</si>
  <si>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</si>
  <si>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</si>
  <si>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</si>
  <si>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</si>
  <si>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</si>
  <si>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</si>
  <si>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</si>
  <si>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</si>
  <si>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</si>
  <si>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</si>
  <si>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</si>
  <si>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</si>
  <si>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</si>
  <si>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</si>
  <si>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</si>
  <si>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</si>
  <si>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</si>
  <si>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</si>
  <si>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</si>
  <si>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</si>
  <si>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</si>
  <si>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</si>
  <si>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</si>
  <si>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</si>
  <si>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</si>
  <si>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</si>
  <si>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</si>
  <si>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</si>
  <si>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</si>
  <si>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</si>
  <si>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</si>
  <si>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</si>
  <si>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</si>
  <si>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</si>
  <si>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</si>
  <si>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</si>
  <si>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</si>
  <si>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</si>
  <si>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</si>
  <si>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</si>
  <si>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</si>
  <si>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</si>
  <si>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</si>
  <si>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</si>
  <si>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</si>
  <si>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</si>
  <si>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</si>
  <si>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</si>
  <si>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</si>
  <si>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</si>
  <si>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</si>
  <si>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</si>
  <si>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</si>
  <si>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</si>
  <si>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</si>
  <si>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</si>
  <si>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</si>
  <si>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</si>
  <si>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</si>
  <si>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</si>
  <si>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</si>
  <si>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</si>
  <si>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</si>
  <si>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</si>
  <si>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</si>
  <si>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</si>
  <si>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</si>
  <si>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</si>
  <si>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</si>
  <si>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</si>
  <si>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</si>
  <si>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</si>
  <si>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</si>
  <si>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</si>
  <si>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</si>
  <si>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</si>
  <si>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</si>
  <si>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</si>
  <si>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</si>
  <si>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</si>
  <si>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</si>
  <si>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</si>
  <si>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</si>
  <si>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</si>
  <si>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</si>
  <si>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</si>
  <si>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</si>
  <si>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</si>
  <si>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</si>
  <si>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</si>
  <si>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</si>
  <si>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</si>
  <si>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</si>
  <si>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</si>
  <si>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</si>
  <si>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</si>
  <si>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</si>
  <si>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</si>
  <si>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</si>
  <si>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</si>
  <si>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</si>
  <si>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</si>
  <si>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</si>
  <si>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</si>
  <si>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</si>
  <si>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</si>
  <si>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</si>
  <si>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</si>
  <si>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</si>
  <si>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</si>
  <si>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</si>
  <si>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</si>
  <si>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</si>
  <si>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</si>
  <si>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</si>
  <si>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</si>
  <si>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</si>
  <si>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</si>
  <si>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</si>
  <si>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</si>
  <si>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</si>
  <si>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</si>
  <si>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</si>
  <si>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</si>
  <si>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</si>
  <si>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</si>
  <si>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</si>
  <si>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</si>
  <si>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</si>
  <si>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</si>
  <si>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</si>
  <si>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</si>
  <si>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</si>
  <si>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</si>
  <si>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</si>
  <si>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</si>
  <si>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</si>
  <si>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</si>
  <si>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</si>
  <si>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</si>
  <si>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</si>
  <si>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</si>
  <si>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</si>
  <si>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</si>
  <si>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</si>
  <si>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</si>
  <si>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</si>
  <si>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</si>
  <si>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</si>
  <si>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</si>
  <si>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</si>
  <si>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</si>
  <si>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</si>
  <si>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</si>
  <si>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</si>
  <si>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</si>
  <si>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</si>
  <si>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</si>
  <si>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</si>
  <si>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</si>
  <si>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</si>
  <si>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</si>
  <si>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</si>
  <si>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</si>
  <si>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</si>
  <si>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</si>
  <si>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</si>
  <si>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</si>
  <si>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</si>
  <si>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</si>
  <si>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</si>
  <si>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</si>
  <si>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</si>
  <si>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</si>
  <si>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</si>
  <si>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</si>
  <si>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</si>
  <si>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</si>
  <si>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</si>
  <si>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</si>
  <si>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</si>
  <si>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</si>
  <si>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</si>
  <si>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</si>
  <si>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</si>
  <si>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</si>
  <si>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</si>
  <si>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</si>
  <si>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</si>
  <si>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</si>
  <si>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</si>
  <si>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</si>
  <si>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</si>
  <si>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</si>
  <si>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</si>
  <si>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</si>
  <si>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</si>
  <si>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</si>
  <si>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</si>
  <si>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</si>
  <si>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</si>
  <si>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</si>
  <si>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</si>
  <si>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</si>
  <si>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</si>
  <si>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</si>
  <si>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</si>
  <si>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</si>
  <si>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</si>
  <si>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</si>
  <si>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</si>
  <si>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</si>
  <si>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</si>
  <si>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</si>
  <si>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</si>
  <si>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</si>
  <si>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</si>
  <si>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</si>
  <si>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</si>
  <si>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</si>
  <si>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</si>
  <si>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</si>
  <si>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</si>
  <si>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</si>
  <si>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</si>
  <si>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</si>
  <si>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</si>
  <si>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</si>
  <si>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</si>
  <si>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</si>
  <si>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</si>
  <si>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</si>
  <si>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</si>
  <si>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</si>
  <si>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</si>
  <si>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</si>
  <si>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</si>
  <si>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</si>
  <si>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</si>
  <si>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</si>
  <si>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</si>
  <si>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</si>
  <si>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</si>
  <si>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</si>
  <si>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</si>
  <si>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</si>
  <si>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</si>
  <si>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</si>
  <si>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</si>
  <si>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</si>
  <si>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</si>
  <si>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</si>
  <si>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</si>
  <si>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</si>
  <si>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</si>
  <si>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</si>
  <si>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</si>
  <si>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</si>
  <si>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</si>
  <si>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</si>
  <si>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</si>
  <si>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</si>
  <si>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</si>
  <si>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</si>
  <si>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</si>
  <si>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</si>
  <si>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</si>
  <si>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</si>
  <si>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</si>
  <si>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</si>
  <si>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</si>
  <si>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</si>
  <si>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</si>
  <si>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</si>
  <si>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</si>
  <si>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</si>
  <si>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</si>
  <si>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</si>
  <si>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</si>
  <si>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</si>
  <si>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</si>
  <si>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</si>
  <si>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</si>
  <si>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</si>
  <si>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</si>
  <si>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</si>
  <si>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</si>
  <si>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</si>
  <si>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</si>
  <si>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</si>
  <si>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</si>
  <si>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</si>
  <si>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</si>
  <si>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</si>
  <si>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</si>
  <si>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</si>
  <si>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</si>
  <si>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</si>
  <si>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</si>
  <si>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</si>
  <si>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</si>
  <si>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</si>
  <si>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</si>
  <si>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</si>
  <si>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</si>
  <si>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</si>
  <si>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</si>
  <si>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</si>
  <si>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</si>
  <si>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</si>
  <si>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</si>
  <si>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</si>
  <si>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</si>
  <si>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</si>
  <si>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</si>
  <si>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</si>
  <si>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</si>
  <si>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</si>
  <si>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</si>
  <si>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</si>
  <si>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</si>
  <si>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</si>
  <si>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</si>
  <si>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</si>
  <si>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</si>
  <si>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</si>
  <si>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</si>
  <si>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</si>
  <si>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</si>
  <si>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</si>
  <si>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</si>
  <si>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</si>
  <si>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</si>
  <si>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</si>
  <si>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</si>
  <si>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</si>
  <si>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</si>
  <si>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</si>
  <si>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</si>
  <si>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</si>
  <si>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</si>
  <si>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</si>
  <si>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</si>
  <si>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</si>
  <si>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</si>
  <si>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</si>
  <si>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</si>
  <si>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</si>
  <si>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</si>
  <si>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</si>
  <si>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</si>
  <si>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</si>
  <si>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</si>
  <si>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</si>
  <si>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</si>
  <si>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</si>
  <si>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</si>
  <si>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</si>
  <si>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</si>
  <si>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</si>
  <si>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</si>
  <si>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</si>
  <si>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</si>
  <si>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</si>
  <si>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</si>
  <si>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</si>
  <si>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</si>
  <si>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</si>
  <si>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</si>
  <si>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</si>
  <si>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</si>
  <si>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</si>
  <si>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</si>
  <si>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</si>
  <si>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</si>
  <si>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</si>
  <si>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</si>
  <si>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</si>
  <si>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</si>
  <si>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</si>
  <si>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</si>
  <si>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</si>
  <si>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</si>
  <si>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</si>
  <si>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</si>
  <si>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</si>
  <si>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</si>
  <si>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</si>
  <si>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</si>
  <si>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</si>
  <si>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</si>
  <si>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</si>
  <si>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</si>
  <si>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</si>
  <si>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</si>
  <si>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</si>
  <si>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</si>
  <si>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</si>
  <si>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</si>
  <si>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</si>
  <si>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</si>
  <si>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</si>
  <si>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</si>
  <si>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</si>
  <si>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</si>
  <si>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</si>
  <si>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</si>
  <si>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</si>
  <si>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</si>
  <si>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</si>
  <si>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</si>
  <si>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</si>
  <si>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</si>
  <si>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</si>
  <si>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</si>
  <si>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</si>
  <si>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</si>
  <si>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</si>
  <si>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</si>
  <si>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</si>
  <si>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</si>
  <si>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</si>
  <si>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</si>
  <si>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</si>
  <si>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</si>
  <si>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</si>
  <si>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</si>
  <si>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</si>
  <si>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</si>
  <si>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</si>
  <si>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</si>
  <si>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</si>
  <si>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</si>
  <si>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</si>
  <si>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</si>
  <si>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</si>
  <si>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</si>
  <si>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</si>
  <si>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</si>
  <si>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</si>
  <si>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</si>
  <si>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</si>
  <si>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</si>
  <si>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</si>
  <si>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</si>
  <si>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</si>
  <si>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</si>
  <si>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</si>
  <si>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</si>
  <si>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</si>
  <si>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</si>
  <si>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</si>
  <si>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</si>
  <si>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</si>
  <si>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</si>
  <si>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</si>
  <si>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</si>
  <si>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</si>
  <si>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</si>
  <si>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</si>
  <si>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</si>
  <si>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</si>
  <si>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</si>
  <si>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</si>
  <si>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</si>
  <si>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</si>
  <si>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</si>
  <si>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</si>
  <si>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</si>
  <si>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</si>
  <si>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</si>
  <si>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</si>
  <si>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</si>
  <si>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</si>
  <si>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</si>
  <si>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</si>
  <si>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</si>
  <si>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</si>
  <si>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</si>
  <si>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</si>
  <si>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</si>
  <si>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</si>
  <si>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</si>
  <si>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</si>
  <si>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</si>
  <si>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</si>
  <si>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</si>
  <si>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</si>
  <si>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</si>
  <si>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</si>
  <si>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</si>
  <si>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</si>
  <si>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</si>
  <si>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</si>
  <si>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</si>
  <si>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</si>
  <si>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</si>
  <si>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</si>
  <si>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</si>
  <si>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</si>
  <si>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</si>
  <si>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</si>
  <si>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</si>
  <si>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</si>
  <si>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</si>
  <si>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</si>
  <si>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</si>
  <si>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</si>
  <si>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</si>
  <si>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</si>
  <si>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</si>
  <si>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</si>
  <si>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</si>
  <si>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</si>
  <si>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</si>
  <si>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</si>
  <si>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</si>
  <si>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</si>
  <si>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</si>
  <si>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</si>
  <si>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</si>
  <si>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</si>
  <si>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</si>
  <si>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</si>
  <si>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</si>
  <si>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</si>
  <si>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</si>
  <si>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</si>
  <si>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</si>
  <si>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</si>
  <si>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</si>
  <si>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</si>
  <si>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</si>
  <si>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</si>
  <si>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</si>
  <si>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</si>
  <si>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</si>
  <si>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</si>
  <si>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</si>
  <si>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</si>
  <si>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</si>
  <si>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</si>
  <si>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</si>
  <si>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</si>
  <si>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</si>
  <si>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</si>
  <si>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</si>
  <si>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</si>
  <si>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</si>
  <si>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</si>
  <si>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</si>
  <si>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</si>
  <si>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</si>
  <si>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</si>
  <si>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</si>
  <si>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</si>
  <si>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</si>
  <si>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</si>
  <si>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</si>
  <si>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</si>
  <si>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</si>
  <si>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</si>
  <si>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</si>
  <si>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</si>
  <si>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</si>
  <si>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</si>
  <si>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</si>
  <si>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</si>
  <si>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</si>
  <si>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</si>
  <si>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</si>
  <si>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</si>
  <si>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</si>
  <si>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</si>
  <si>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</si>
  <si>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</si>
  <si>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</si>
  <si>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</si>
  <si>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</si>
  <si>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</si>
  <si>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</si>
  <si>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</si>
  <si>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</si>
  <si>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</si>
  <si>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</si>
  <si>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</si>
  <si>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</si>
  <si>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</si>
  <si>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</si>
  <si>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</si>
  <si>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</si>
  <si>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</si>
  <si>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</si>
  <si>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</si>
  <si>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</si>
  <si>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</si>
  <si>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</si>
  <si>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</si>
  <si>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</si>
  <si>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</si>
  <si>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</si>
  <si>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</si>
  <si>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</si>
  <si>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</si>
  <si>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</si>
  <si>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</si>
  <si>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</si>
  <si>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</si>
  <si>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</si>
  <si>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</si>
  <si>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</si>
  <si>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</si>
  <si>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</si>
  <si>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</si>
  <si>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</si>
  <si>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</si>
  <si>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</si>
  <si>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</si>
  <si>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</si>
  <si>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</si>
  <si>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</si>
  <si>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</si>
  <si>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</si>
  <si>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</si>
  <si>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</si>
  <si>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</si>
  <si>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</si>
  <si>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</si>
  <si>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</si>
  <si>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</si>
  <si>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</si>
  <si>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</si>
  <si>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</si>
  <si>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</si>
  <si>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</si>
  <si>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</si>
  <si>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</si>
  <si>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</si>
  <si>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</si>
  <si>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</si>
  <si>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</si>
  <si>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</si>
  <si>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</si>
  <si>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</si>
  <si>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</si>
  <si>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</si>
  <si>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</si>
  <si>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</si>
  <si>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</si>
  <si>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</si>
  <si>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</si>
  <si>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</si>
  <si>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</si>
  <si>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</si>
  <si>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</si>
  <si>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</si>
  <si>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</si>
  <si>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</si>
  <si>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</si>
  <si>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</si>
  <si>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</si>
  <si>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</si>
  <si>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</si>
  <si>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</si>
  <si>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</si>
  <si>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</si>
  <si>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</si>
  <si>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</si>
  <si>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</si>
  <si>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</si>
  <si>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</si>
  <si>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</si>
  <si>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</si>
  <si>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</si>
  <si>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</si>
  <si>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</si>
  <si>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</si>
  <si>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</si>
  <si>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</si>
  <si>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</si>
  <si>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</si>
  <si>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</si>
  <si>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</si>
  <si>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</si>
  <si>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</si>
  <si>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</si>
  <si>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</si>
  <si>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</si>
  <si>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</si>
  <si>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</si>
  <si>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</si>
  <si>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</si>
  <si>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</si>
  <si>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</si>
  <si>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</si>
  <si>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</si>
  <si>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</si>
  <si>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</si>
  <si>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</si>
  <si>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</si>
  <si>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</si>
  <si>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</si>
  <si>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</si>
  <si>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</si>
  <si>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</si>
  <si>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</si>
  <si>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</si>
  <si>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</si>
  <si>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</si>
  <si>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</si>
  <si>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</si>
  <si>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</si>
  <si>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</si>
  <si>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</si>
  <si>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</si>
  <si>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</si>
  <si>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</si>
  <si>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</si>
  <si>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</si>
  <si>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</si>
  <si>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</si>
  <si>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</si>
  <si>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</si>
  <si>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</si>
  <si>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</si>
  <si>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</si>
  <si>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</si>
  <si>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</si>
  <si>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</si>
  <si>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</si>
  <si>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</si>
  <si>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</si>
  <si>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</si>
  <si>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</si>
  <si>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</si>
  <si>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</si>
  <si>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</si>
  <si>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</si>
  <si>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</si>
  <si>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</si>
  <si>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</si>
  <si>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</si>
  <si>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</si>
  <si>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</si>
  <si>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</si>
  <si>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</si>
  <si>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</si>
  <si>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</si>
  <si>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</si>
  <si>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</si>
  <si>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</si>
  <si>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</si>
  <si>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</si>
  <si>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</si>
  <si>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</si>
  <si>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</si>
  <si>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</si>
  <si>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</si>
  <si>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</si>
  <si>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</si>
  <si>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</si>
  <si>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</si>
  <si>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</si>
  <si>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</si>
  <si>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</si>
  <si>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</si>
  <si>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</si>
  <si>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</si>
  <si>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</si>
  <si>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</si>
  <si>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</si>
  <si>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</si>
  <si>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</si>
  <si>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</si>
  <si>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</si>
  <si>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</si>
  <si>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</si>
  <si>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</si>
  <si>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</si>
  <si>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</si>
  <si>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</si>
  <si>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</si>
  <si>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</si>
  <si>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</si>
  <si>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</si>
  <si>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</si>
  <si>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</si>
  <si>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</si>
  <si>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</si>
  <si>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</si>
  <si>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</si>
  <si>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</si>
  <si>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</si>
  <si>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</si>
  <si>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</si>
  <si>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</si>
  <si>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</si>
  <si>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</si>
  <si>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</si>
  <si>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</si>
  <si>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</si>
  <si>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</si>
  <si>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</si>
  <si>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</si>
  <si>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</si>
  <si>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</si>
  <si>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</si>
  <si>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</si>
  <si>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</si>
  <si>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</si>
  <si>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</si>
  <si>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</si>
  <si>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</si>
  <si>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</si>
  <si>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</si>
  <si>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</si>
  <si>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</si>
  <si>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</si>
  <si>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</si>
  <si>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</si>
  <si>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</si>
  <si>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</si>
  <si>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</si>
  <si>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</si>
  <si>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</si>
  <si>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</si>
  <si>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</si>
  <si>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</si>
  <si>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</si>
  <si>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</si>
  <si>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</si>
  <si>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</si>
  <si>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</si>
  <si>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</si>
  <si>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</si>
  <si>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</si>
  <si>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</si>
  <si>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</si>
  <si>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</si>
  <si>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</si>
  <si>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</si>
  <si>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</si>
  <si>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</si>
  <si>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</si>
  <si>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</si>
  <si>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</si>
  <si>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</si>
  <si>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</si>
  <si>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</si>
  <si>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</si>
  <si>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</si>
  <si>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</si>
  <si>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</si>
  <si>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</si>
  <si>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</si>
  <si>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</si>
  <si>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</si>
  <si>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</si>
  <si>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</si>
  <si>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</si>
  <si>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</si>
  <si>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</si>
  <si>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</si>
  <si>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</si>
  <si>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</si>
  <si>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</si>
  <si>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</si>
  <si>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</si>
  <si>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</si>
  <si>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</si>
  <si>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</si>
  <si>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</si>
  <si>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</si>
  <si>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</si>
  <si>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</si>
  <si>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</si>
  <si>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</si>
  <si>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</si>
  <si>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</si>
  <si>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</si>
  <si>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</si>
  <si>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</si>
  <si>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</si>
  <si>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</si>
  <si>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</si>
  <si>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</si>
  <si>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</si>
  <si>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</si>
  <si>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</si>
  <si>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</si>
  <si>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</si>
  <si>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</si>
  <si>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</si>
  <si>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</si>
  <si>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</si>
  <si>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</si>
  <si>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</si>
  <si>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</si>
  <si>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</si>
  <si>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</si>
  <si>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</si>
  <si>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</si>
  <si>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</si>
  <si>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</si>
  <si>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</si>
  <si>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</si>
  <si>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</si>
  <si>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</si>
  <si>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</si>
  <si>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</si>
  <si>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</si>
  <si>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</si>
  <si>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</si>
  <si>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</si>
  <si>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</si>
  <si>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</si>
  <si>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</si>
  <si>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</si>
  <si>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</si>
  <si>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</si>
  <si>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</si>
  <si>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</si>
  <si>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</si>
  <si>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</si>
  <si>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</si>
  <si>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</si>
  <si>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</si>
  <si>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</si>
  <si>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</si>
  <si>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</si>
  <si>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</si>
  <si>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</si>
  <si>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</si>
  <si>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</si>
  <si>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</si>
  <si>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</si>
  <si>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</si>
  <si>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</si>
  <si>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</si>
  <si>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</si>
  <si>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</si>
  <si>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</si>
  <si>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</si>
  <si>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</si>
  <si>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</si>
  <si>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</si>
  <si>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</si>
  <si>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</si>
  <si>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</si>
  <si>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</si>
  <si>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</si>
  <si>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</si>
  <si>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</si>
  <si>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</si>
  <si>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</si>
  <si>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</si>
  <si>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</si>
  <si>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</si>
  <si>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</si>
  <si>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</si>
  <si>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</si>
  <si>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</si>
  <si>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</si>
  <si>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</si>
  <si>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</si>
  <si>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</si>
  <si>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</si>
  <si>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</si>
  <si>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</si>
  <si>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</si>
  <si>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</si>
  <si>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</si>
  <si>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</si>
  <si>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</si>
  <si>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</si>
  <si>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</si>
  <si>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</si>
  <si>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</si>
  <si>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</si>
  <si>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</si>
  <si>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</si>
  <si>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</si>
  <si>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</si>
  <si>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</si>
  <si>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</si>
  <si>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</si>
  <si>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</si>
  <si>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</si>
  <si>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</si>
  <si>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</si>
  <si>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</si>
  <si>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</si>
  <si>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</si>
  <si>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</si>
  <si>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</si>
  <si>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</si>
  <si>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</si>
  <si>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</si>
  <si>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</si>
  <si>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</si>
  <si>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</si>
  <si>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</si>
  <si>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</si>
  <si>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</si>
  <si>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</si>
  <si>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</si>
  <si>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</si>
  <si>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</si>
  <si>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</si>
  <si>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</si>
  <si>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</si>
  <si>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</si>
  <si>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</si>
  <si>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</si>
  <si>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</si>
  <si>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</si>
  <si>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</si>
  <si>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</si>
  <si>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</si>
  <si>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</si>
  <si>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</si>
  <si>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</si>
  <si>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</si>
  <si>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</si>
  <si>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</si>
  <si>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</si>
  <si>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</si>
  <si>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</si>
  <si>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</si>
  <si>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</si>
  <si>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</si>
  <si>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</si>
  <si>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</si>
  <si>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</si>
  <si>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</si>
  <si>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</si>
  <si>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</si>
  <si>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</si>
  <si>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</si>
  <si>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</si>
  <si>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</si>
  <si>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</si>
  <si>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</si>
  <si>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</si>
  <si>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</si>
  <si>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</si>
  <si>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</si>
  <si>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</si>
  <si>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</si>
  <si>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</si>
  <si>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</si>
  <si>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</si>
  <si>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</si>
  <si>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</si>
  <si>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</si>
  <si>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</si>
  <si>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</si>
  <si>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</si>
  <si>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</si>
  <si>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</si>
  <si>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</si>
  <si>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</si>
  <si>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</si>
  <si>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</si>
  <si>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</si>
  <si>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</si>
  <si>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</si>
  <si>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</si>
  <si>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</si>
  <si>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</si>
  <si>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</si>
  <si>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</si>
  <si>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</si>
  <si>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</si>
  <si>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</si>
  <si>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</si>
  <si>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</si>
  <si>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</si>
  <si>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</si>
  <si>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</si>
  <si>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</si>
  <si>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</si>
  <si>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</si>
  <si>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</si>
  <si>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</si>
  <si>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</si>
  <si>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</si>
  <si>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</si>
  <si>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</si>
  <si>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</si>
  <si>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</si>
  <si>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</si>
  <si>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</si>
  <si>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</si>
  <si>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</si>
  <si>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</si>
  <si>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</si>
  <si>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</si>
  <si>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</si>
  <si>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</si>
  <si>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</si>
  <si>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</si>
  <si>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</si>
  <si>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</si>
  <si>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</si>
  <si>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</si>
  <si>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</si>
  <si>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</si>
  <si>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</si>
  <si>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</si>
  <si>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</si>
  <si>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</si>
  <si>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</si>
  <si>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</si>
  <si>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</si>
  <si>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</si>
  <si>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</si>
  <si>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</si>
  <si>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</si>
  <si>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</si>
  <si>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</si>
  <si>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</si>
  <si>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</si>
  <si>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</si>
  <si>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</si>
  <si>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</si>
  <si>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</si>
  <si>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</si>
  <si>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</si>
  <si>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</si>
  <si>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</si>
  <si>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</si>
  <si>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</si>
  <si>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</si>
  <si>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</si>
  <si>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</si>
  <si>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</si>
  <si>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</si>
  <si>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</si>
  <si>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</si>
  <si>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</si>
  <si>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</si>
  <si>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</si>
  <si>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</si>
  <si>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</si>
  <si>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</si>
  <si>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</si>
  <si>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</si>
  <si>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</si>
  <si>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</si>
  <si>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</si>
  <si>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</si>
  <si>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</si>
  <si>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</si>
  <si>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</si>
  <si>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</si>
  <si>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</si>
  <si>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</si>
  <si>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</si>
  <si>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</si>
  <si>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</si>
  <si>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</si>
  <si>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</si>
  <si>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</si>
  <si>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</si>
  <si>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</si>
  <si>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</si>
  <si>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</si>
  <si>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</si>
  <si>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</si>
  <si>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</si>
  <si>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</si>
  <si>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</si>
  <si>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</si>
  <si>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</si>
  <si>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</si>
  <si>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</si>
  <si>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</si>
  <si>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</si>
  <si>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</si>
  <si>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</si>
  <si>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</si>
  <si>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</si>
  <si>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</si>
  <si>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</si>
  <si>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</si>
  <si>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</si>
  <si>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</si>
  <si>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</si>
  <si>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</si>
  <si>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</si>
  <si>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</si>
  <si>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</si>
  <si>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</si>
  <si>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</si>
  <si>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</si>
  <si>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</si>
  <si>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</si>
  <si>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</si>
  <si>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</si>
  <si>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</si>
  <si>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</si>
  <si>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</si>
  <si>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</si>
  <si>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</si>
  <si>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</si>
  <si>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</si>
  <si>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</si>
  <si>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</si>
  <si>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</si>
  <si>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</si>
  <si>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</si>
  <si>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</si>
  <si>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</si>
  <si>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</si>
  <si>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</si>
  <si>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</si>
  <si>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</si>
  <si>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</si>
  <si>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</si>
  <si>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</si>
  <si>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</si>
  <si>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</si>
  <si>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</si>
  <si>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</si>
  <si>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</si>
  <si>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</si>
  <si>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</si>
  <si>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</si>
  <si>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</si>
  <si>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</si>
  <si>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</si>
  <si>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</si>
  <si>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</si>
  <si>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</si>
  <si>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</si>
  <si>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</si>
  <si>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</si>
  <si>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</si>
  <si>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</si>
  <si>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</si>
  <si>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</si>
  <si>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</si>
  <si>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</si>
  <si>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</si>
  <si>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</si>
  <si>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</si>
  <si>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</si>
  <si>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</si>
  <si>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</si>
  <si>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</si>
  <si>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</si>
  <si>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</si>
  <si>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</si>
  <si>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</si>
  <si>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</si>
  <si>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</si>
  <si>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</si>
  <si>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</si>
  <si>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</si>
  <si>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</si>
  <si>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</si>
  <si>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</si>
  <si>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</si>
  <si>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</si>
  <si>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</si>
  <si>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</si>
  <si>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</si>
  <si>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</si>
  <si>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</si>
  <si>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</si>
  <si>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</si>
  <si>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</si>
  <si>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</si>
  <si>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</si>
  <si>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</si>
  <si>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</si>
  <si>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</si>
  <si>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</si>
  <si>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</si>
  <si>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</si>
  <si>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</si>
  <si>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</si>
  <si>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</si>
  <si>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</si>
  <si>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</si>
  <si>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</si>
  <si>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</si>
  <si>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</si>
  <si>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</si>
  <si>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</si>
  <si>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</si>
  <si>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</si>
  <si>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</si>
  <si>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</si>
  <si>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</si>
  <si>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</si>
  <si>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</si>
  <si>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</si>
  <si>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</si>
  <si>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</si>
  <si>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</si>
  <si>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</si>
  <si>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</si>
  <si>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</si>
  <si>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</si>
  <si>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</si>
  <si>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</si>
  <si>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</si>
  <si>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</si>
  <si>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</si>
  <si>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</si>
  <si>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</si>
  <si>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</si>
  <si>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</si>
  <si>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</si>
  <si>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</si>
  <si>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</si>
  <si>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</si>
  <si>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</si>
  <si>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</si>
  <si>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</si>
  <si>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</si>
  <si>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</si>
  <si>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</si>
  <si>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</si>
  <si>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</si>
  <si>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</si>
  <si>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</si>
  <si>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</si>
  <si>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</si>
  <si>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</si>
  <si>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</si>
  <si>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</si>
  <si>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</si>
  <si>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</si>
  <si>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</si>
  <si>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</si>
  <si>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</si>
  <si>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</si>
  <si>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</si>
  <si>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</si>
  <si>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</si>
  <si>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</si>
  <si>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</si>
  <si>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</si>
  <si>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</si>
  <si>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</si>
  <si>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</si>
  <si>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</si>
  <si>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</si>
  <si>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</si>
  <si>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</si>
  <si>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</si>
  <si>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</si>
  <si>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</si>
  <si>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</si>
  <si>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</si>
  <si>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</si>
  <si>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</si>
  <si>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</si>
  <si>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</si>
  <si>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</si>
  <si>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</si>
  <si>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</si>
  <si>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</si>
  <si>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</si>
  <si>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</si>
  <si>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</si>
  <si>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</si>
  <si>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</si>
  <si>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</si>
  <si>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</si>
  <si>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</si>
  <si>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</si>
  <si>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</si>
  <si>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</si>
  <si>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</si>
  <si>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</si>
  <si>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</si>
  <si>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</si>
  <si>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</si>
  <si>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</si>
  <si>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</si>
  <si>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</si>
  <si>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</si>
  <si>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</si>
  <si>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</si>
  <si>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</si>
  <si>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</si>
  <si>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</si>
  <si>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</si>
  <si>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</si>
  <si>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</si>
  <si>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</si>
  <si>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</si>
  <si>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</si>
  <si>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</si>
  <si>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</si>
  <si>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</si>
  <si>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</si>
  <si>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</si>
  <si>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</si>
  <si>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</si>
  <si>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</si>
  <si>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</si>
  <si>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</si>
  <si>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</si>
  <si>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</si>
  <si>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</si>
  <si>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</si>
  <si>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</si>
  <si>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</si>
  <si>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</si>
  <si>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</si>
  <si>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</si>
  <si>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</si>
  <si>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</si>
  <si>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</si>
  <si>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</si>
  <si>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</si>
  <si>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</si>
  <si>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</si>
  <si>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</si>
  <si>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</si>
  <si>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</si>
  <si>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</si>
  <si>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</si>
  <si>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</si>
  <si>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</si>
  <si>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</si>
  <si>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</si>
  <si>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</si>
  <si>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</si>
  <si>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</si>
  <si>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</si>
  <si>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</si>
  <si>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</si>
  <si>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</si>
  <si>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</si>
  <si>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</si>
  <si>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</si>
  <si>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</si>
  <si>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</si>
  <si>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</si>
  <si>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</si>
  <si>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</si>
  <si>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</si>
  <si>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</si>
  <si>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</si>
  <si>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</si>
  <si>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</si>
  <si>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</si>
  <si>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</si>
  <si>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</si>
  <si>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</si>
  <si>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</si>
  <si>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</si>
  <si>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</si>
  <si>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</si>
  <si>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</si>
  <si>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</si>
  <si>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</si>
  <si>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</si>
  <si>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</si>
  <si>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</si>
  <si>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</si>
  <si>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</si>
  <si>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</si>
  <si>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</si>
  <si>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</si>
  <si>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</si>
  <si>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</si>
  <si>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</si>
  <si>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</si>
  <si>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</si>
  <si>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</si>
  <si>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</si>
  <si>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</si>
  <si>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</si>
  <si>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</si>
  <si>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</si>
  <si>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</si>
  <si>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</si>
  <si>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</si>
  <si>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</si>
  <si>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</si>
  <si>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</si>
  <si>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</si>
  <si>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</si>
  <si>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</si>
  <si>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</si>
  <si>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</si>
  <si>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</si>
  <si>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</si>
  <si>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</si>
  <si>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</si>
  <si>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</si>
  <si>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</si>
  <si>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</si>
  <si>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</si>
  <si>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</si>
  <si>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</si>
  <si>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</si>
  <si>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</si>
  <si>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</si>
  <si>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</si>
  <si>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</si>
  <si>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</si>
  <si>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</si>
  <si>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</si>
  <si>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</si>
  <si>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</si>
  <si>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</si>
  <si>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</si>
  <si>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</si>
  <si>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</si>
  <si>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</si>
  <si>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</si>
  <si>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</si>
  <si>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</si>
  <si>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</si>
  <si>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</si>
  <si>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</si>
  <si>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</si>
  <si>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</si>
  <si>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</si>
  <si>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</si>
  <si>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</si>
  <si>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</si>
  <si>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</si>
  <si>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</si>
  <si>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</si>
  <si>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</si>
  <si>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</si>
  <si>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</si>
  <si>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</si>
  <si>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</si>
  <si>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</si>
  <si>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</si>
  <si>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</si>
  <si>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</si>
  <si>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</si>
  <si>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</si>
  <si>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</si>
  <si>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</si>
  <si>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</si>
  <si>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</si>
  <si>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</si>
  <si>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</si>
  <si>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</si>
  <si>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</si>
  <si>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</si>
  <si>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</si>
  <si>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</si>
  <si>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</si>
  <si>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</si>
  <si>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</si>
  <si>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</si>
  <si>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</si>
  <si>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</si>
  <si>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</si>
  <si>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</si>
  <si>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</si>
  <si>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</si>
  <si>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</si>
  <si>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</si>
  <si>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</si>
  <si>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</si>
  <si>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</si>
  <si>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</si>
  <si>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</si>
  <si>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</si>
  <si>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</si>
  <si>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</si>
  <si>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</si>
  <si>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</si>
  <si>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</si>
  <si>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</si>
  <si>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</si>
  <si>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</si>
  <si>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</si>
  <si>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</si>
  <si>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</si>
  <si>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</si>
  <si>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</si>
  <si>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</si>
  <si>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</si>
  <si>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</si>
  <si>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</si>
  <si>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</si>
  <si>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</si>
  <si>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</si>
  <si>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</si>
  <si>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</si>
  <si>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</si>
  <si>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</si>
  <si>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</si>
  <si>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</si>
  <si>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</si>
  <si>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</si>
  <si>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</si>
  <si>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</si>
  <si>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</si>
  <si>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</si>
  <si>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</si>
  <si>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</si>
  <si>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</si>
  <si>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</si>
  <si>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</si>
  <si>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</si>
  <si>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</si>
  <si>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</si>
  <si>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</si>
  <si>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</si>
  <si>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</si>
  <si>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</si>
  <si>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</si>
  <si>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</si>
  <si>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</si>
  <si>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</si>
  <si>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</si>
  <si>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</si>
  <si>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</si>
  <si>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</si>
  <si>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</si>
  <si>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</si>
  <si>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</si>
  <si>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</si>
  <si>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</si>
  <si>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</si>
  <si>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</si>
  <si>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</si>
  <si>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</si>
  <si>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</si>
  <si>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</si>
  <si>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</si>
  <si>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</si>
  <si>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</si>
  <si>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</si>
  <si>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</si>
  <si>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</si>
  <si>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</si>
  <si>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</si>
  <si>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</si>
  <si>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</si>
  <si>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</si>
  <si>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</si>
  <si>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</si>
  <si>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</si>
  <si>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</si>
  <si>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</si>
  <si>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</si>
  <si>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</si>
  <si>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</si>
  <si>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</si>
  <si>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</si>
  <si>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</si>
  <si>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</si>
  <si>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</si>
  <si>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</si>
  <si>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</si>
  <si>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</si>
  <si>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</si>
  <si>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</si>
  <si>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</si>
  <si>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</si>
  <si>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</si>
  <si>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</si>
  <si>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</si>
  <si>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</si>
  <si>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</si>
  <si>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</si>
  <si>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</si>
  <si>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</si>
  <si>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</si>
  <si>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</si>
  <si>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</si>
  <si>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</si>
  <si>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</si>
  <si>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</si>
  <si>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</si>
  <si>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</si>
  <si>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</si>
  <si>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</si>
  <si>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</si>
  <si>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</si>
  <si>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</si>
  <si>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</si>
  <si>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</si>
  <si>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</si>
  <si>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</si>
  <si>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</si>
  <si>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</si>
  <si>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</si>
  <si>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</si>
  <si>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</si>
  <si>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</si>
  <si>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</si>
  <si>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</si>
  <si>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</si>
  <si>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</si>
  <si>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</si>
  <si>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</si>
  <si>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</si>
  <si>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</si>
  <si>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</si>
  <si>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</si>
  <si>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</si>
  <si>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</si>
  <si>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</si>
  <si>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</si>
  <si>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</si>
  <si>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</si>
  <si>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</si>
  <si>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</si>
  <si>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</si>
  <si>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</si>
  <si>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</si>
  <si>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</si>
  <si>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</si>
  <si>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</si>
  <si>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</si>
  <si>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</si>
  <si>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</si>
  <si>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</si>
  <si>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</si>
  <si>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</si>
  <si>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</si>
  <si>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</si>
  <si>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</si>
  <si>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</si>
  <si>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</si>
  <si>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</si>
  <si>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</si>
  <si>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</si>
  <si>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</si>
  <si>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</si>
  <si>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</si>
  <si>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</si>
  <si>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</si>
  <si>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</si>
  <si>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</si>
  <si>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</si>
  <si>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</si>
  <si>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</si>
  <si>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</si>
  <si>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</si>
  <si>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</si>
  <si>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</si>
  <si>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</si>
  <si>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</si>
  <si>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</si>
  <si>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</si>
  <si>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</si>
  <si>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</si>
  <si>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</si>
  <si>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</si>
  <si>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</si>
  <si>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</si>
  <si>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</si>
  <si>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</si>
  <si>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</si>
  <si>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</si>
  <si>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</si>
  <si>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</si>
  <si>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</si>
  <si>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</si>
  <si>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</si>
  <si>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</si>
  <si>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</si>
  <si>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</si>
  <si>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</si>
  <si>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</si>
  <si>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</si>
  <si>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</si>
  <si>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</si>
  <si>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</si>
  <si>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</si>
  <si>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</si>
  <si>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</si>
  <si>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</si>
  <si>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</si>
  <si>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</si>
  <si>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</si>
  <si>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</si>
  <si>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</si>
  <si>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</si>
  <si>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</si>
  <si>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</si>
  <si>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</si>
  <si>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</si>
  <si>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</si>
  <si>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</si>
  <si>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</si>
  <si>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</si>
  <si>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</si>
  <si>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</si>
  <si>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</si>
  <si>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</si>
  <si>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</si>
  <si>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</si>
  <si>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</si>
  <si>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</si>
  <si>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</si>
  <si>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</si>
  <si>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</si>
  <si>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</si>
  <si>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</si>
  <si>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</si>
  <si>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</si>
  <si>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</si>
  <si>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</si>
  <si>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</si>
  <si>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</si>
  <si>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</si>
  <si>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</si>
  <si>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</si>
  <si>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</si>
  <si>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</si>
  <si>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</si>
  <si>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</si>
  <si>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</si>
  <si>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</si>
  <si>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</si>
  <si>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</si>
  <si>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</si>
  <si>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</si>
  <si>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</si>
  <si>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</si>
  <si>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</si>
  <si>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</si>
  <si>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</si>
  <si>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</si>
  <si>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</si>
  <si>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</si>
  <si>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</si>
  <si>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</si>
  <si>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</si>
  <si>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</si>
  <si>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</si>
  <si>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</si>
  <si>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</si>
  <si>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</si>
  <si>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</si>
  <si>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</si>
  <si>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</si>
  <si>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</si>
  <si>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</si>
  <si>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</si>
  <si>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</si>
  <si>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</si>
  <si>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</si>
  <si>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</si>
  <si>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</si>
  <si>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</si>
  <si>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</si>
  <si>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</si>
  <si>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</si>
  <si>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</si>
  <si>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</si>
  <si>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</si>
  <si>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</si>
  <si>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</si>
  <si>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</si>
  <si>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</si>
  <si>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</si>
  <si>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</si>
  <si>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</si>
  <si>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</si>
  <si>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</si>
  <si>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</si>
  <si>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</si>
  <si>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</si>
  <si>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</si>
  <si>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</si>
  <si>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</si>
  <si>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</si>
  <si>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</si>
  <si>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</si>
  <si>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</si>
  <si>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</si>
  <si>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</si>
  <si>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</si>
  <si>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</si>
  <si>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</si>
  <si>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</si>
  <si>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</si>
  <si>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</si>
  <si>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</si>
  <si>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</si>
  <si>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</si>
  <si>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</si>
  <si>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</si>
  <si>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</si>
  <si>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</si>
  <si>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</si>
  <si>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</si>
  <si>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</si>
  <si>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</si>
  <si>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</si>
  <si>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</si>
  <si>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</si>
  <si>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</si>
  <si>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</si>
  <si>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</si>
  <si>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</si>
  <si>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</si>
  <si>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</si>
  <si>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</si>
  <si>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</si>
  <si>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</si>
  <si>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</si>
  <si>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</si>
  <si>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</si>
  <si>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</si>
  <si>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</si>
  <si>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</si>
  <si>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</si>
  <si>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</si>
  <si>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</si>
  <si>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</si>
  <si>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</si>
  <si>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</si>
  <si>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</si>
  <si>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</si>
  <si>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</si>
  <si>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</si>
  <si>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</si>
  <si>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</si>
  <si>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</si>
  <si>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</si>
  <si>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</si>
  <si>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</si>
  <si>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</si>
  <si>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</si>
  <si>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</si>
  <si>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</si>
  <si>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</si>
  <si>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</si>
  <si>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</si>
  <si>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</si>
  <si>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</si>
  <si>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</si>
  <si>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</si>
  <si>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</si>
  <si>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</si>
  <si>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</si>
  <si>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</si>
  <si>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</si>
  <si>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</si>
  <si>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</si>
  <si>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</si>
  <si>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</si>
  <si>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</si>
  <si>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</si>
  <si>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</si>
  <si>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</si>
  <si>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</si>
  <si>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</si>
  <si>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</si>
  <si>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</si>
  <si>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</si>
  <si>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</si>
  <si>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</si>
  <si>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</si>
  <si>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</si>
  <si>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</si>
  <si>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</si>
  <si>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</si>
  <si>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</si>
  <si>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</si>
  <si>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</si>
  <si>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</si>
  <si>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</si>
  <si>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</si>
  <si>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</si>
  <si>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</si>
  <si>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</si>
  <si>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</si>
  <si>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</si>
  <si>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</si>
  <si>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</si>
  <si>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</si>
  <si>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</si>
  <si>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</si>
  <si>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</si>
  <si>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</si>
  <si>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</si>
  <si>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</si>
  <si>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</si>
  <si>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</si>
  <si>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</si>
  <si>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</si>
  <si>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</si>
  <si>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</si>
  <si>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</si>
  <si>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</si>
  <si>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</si>
  <si>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</si>
  <si>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</si>
  <si>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</si>
  <si>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</si>
  <si>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</si>
  <si>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</si>
  <si>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</si>
  <si>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</si>
  <si>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</si>
  <si>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</si>
  <si>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</si>
  <si>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</si>
  <si>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</si>
  <si>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</si>
  <si>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</si>
  <si>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</si>
  <si>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</si>
  <si>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</si>
  <si>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</si>
  <si>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</si>
  <si>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</si>
  <si>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</si>
  <si>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</si>
  <si>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</si>
  <si>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</si>
  <si>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</si>
  <si>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</si>
  <si>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</si>
  <si>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</si>
  <si>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</si>
  <si>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</si>
  <si>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</si>
  <si>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</si>
  <si>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</si>
  <si>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</si>
  <si>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</si>
  <si>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</si>
  <si>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</si>
  <si>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</si>
  <si>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</si>
  <si>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</si>
  <si>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</si>
  <si>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</si>
  <si>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</si>
  <si>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</si>
  <si>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</si>
  <si>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</si>
  <si>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</si>
  <si>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</si>
  <si>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</si>
  <si>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</si>
  <si>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</si>
  <si>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</si>
  <si>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</si>
  <si>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</si>
  <si>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</si>
  <si>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</si>
  <si>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</si>
  <si>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</si>
  <si>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</si>
  <si>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</si>
  <si>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</si>
  <si>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</si>
  <si>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</si>
  <si>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</si>
  <si>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</si>
  <si>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</si>
  <si>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</si>
  <si>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</si>
  <si>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</si>
  <si>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</si>
  <si>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</si>
  <si>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</si>
  <si>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</si>
  <si>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</si>
  <si>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</si>
  <si>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</si>
  <si>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</si>
  <si>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</si>
  <si>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</si>
  <si>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</si>
  <si>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</si>
  <si>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</si>
  <si>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</si>
  <si>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</si>
  <si>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</si>
  <si>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</si>
  <si>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</si>
  <si>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</si>
  <si>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</si>
  <si>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</si>
  <si>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</si>
  <si>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</si>
  <si>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</si>
  <si>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</si>
  <si>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</si>
  <si>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</si>
  <si>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</si>
  <si>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</si>
  <si>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</si>
  <si>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</si>
  <si>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</si>
  <si>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</si>
  <si>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</si>
  <si>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</si>
  <si>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</si>
  <si>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</si>
  <si>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</si>
  <si>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</si>
  <si>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</si>
  <si>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</si>
  <si>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</si>
  <si>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</si>
  <si>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</si>
  <si>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</si>
  <si>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</si>
  <si>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</si>
  <si>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</si>
  <si>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</si>
  <si>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</si>
  <si>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</si>
  <si>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</si>
  <si>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</si>
  <si>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</si>
  <si>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</si>
  <si>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</si>
  <si>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</si>
  <si>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</si>
  <si>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</si>
  <si>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</si>
  <si>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</si>
  <si>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</si>
  <si>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</si>
  <si>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</si>
  <si>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</si>
  <si>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</si>
  <si>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</si>
  <si>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</si>
  <si>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</si>
  <si>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</si>
  <si>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</si>
  <si>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</si>
  <si>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</si>
  <si>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</si>
  <si>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</si>
  <si>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</si>
  <si>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</si>
  <si>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</si>
  <si>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</si>
  <si>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</si>
  <si>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</si>
  <si>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</si>
  <si>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</si>
  <si>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</si>
  <si>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</si>
  <si>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</si>
  <si>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</si>
  <si>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</si>
  <si>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</si>
  <si>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</si>
  <si>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</si>
  <si>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</si>
  <si>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</si>
  <si>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</si>
  <si>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</si>
  <si>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</si>
  <si>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</si>
  <si>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</si>
  <si>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</si>
  <si>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</si>
  <si>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</si>
  <si>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</si>
  <si>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</si>
  <si>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</si>
  <si>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</si>
  <si>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</si>
  <si>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</si>
  <si>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</si>
  <si>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</si>
  <si>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</si>
  <si>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</si>
  <si>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</si>
  <si>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</si>
  <si>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</si>
  <si>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</si>
  <si>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</si>
  <si>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</si>
  <si>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</si>
  <si>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</si>
  <si>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</si>
  <si>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</si>
  <si>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</si>
  <si>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</si>
  <si>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</si>
  <si>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</si>
  <si>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</si>
  <si>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</si>
  <si>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</si>
  <si>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</si>
  <si>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</si>
  <si>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</si>
  <si>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</si>
  <si>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</si>
  <si>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</si>
  <si>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</si>
  <si>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</si>
  <si>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</si>
  <si>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</si>
  <si>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</si>
  <si>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</si>
  <si>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</si>
  <si>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</si>
  <si>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</si>
  <si>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</si>
  <si>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</si>
  <si>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</si>
  <si>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</si>
  <si>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</si>
  <si>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</si>
  <si>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</si>
  <si>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</si>
  <si>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</si>
  <si>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</si>
  <si>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</si>
  <si>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</si>
  <si>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</si>
  <si>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</si>
  <si>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</si>
  <si>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</si>
  <si>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</si>
  <si>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</si>
  <si>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</si>
  <si>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</si>
  <si>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</si>
  <si>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</si>
  <si>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</si>
  <si>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</si>
  <si>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</si>
  <si>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</si>
  <si>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</si>
  <si>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</si>
  <si>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</si>
  <si>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</si>
  <si>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</si>
  <si>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</si>
  <si>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</si>
  <si>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</si>
  <si>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</si>
  <si>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</si>
  <si>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</si>
  <si>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</si>
  <si>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</si>
  <si>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</si>
  <si>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</si>
  <si>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</si>
  <si>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</si>
  <si>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</si>
  <si>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</si>
  <si>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</si>
  <si>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</si>
  <si>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</si>
  <si>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</si>
  <si>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</si>
  <si>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</si>
  <si>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</si>
  <si>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</si>
  <si>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</si>
  <si>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</si>
  <si>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</si>
  <si>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</si>
  <si>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</si>
  <si>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</si>
  <si>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</si>
  <si>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</si>
  <si>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</si>
  <si>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</si>
  <si>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</si>
  <si>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</si>
  <si>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</si>
  <si>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</si>
  <si>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</si>
  <si>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</si>
  <si>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</si>
  <si>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</si>
  <si>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</si>
  <si>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</si>
  <si>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</si>
  <si>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</si>
  <si>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</si>
  <si>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</si>
  <si>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</si>
  <si>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</si>
  <si>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</si>
  <si>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</si>
  <si>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</si>
  <si>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</si>
  <si>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</si>
  <si>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</si>
  <si>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</si>
  <si>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</si>
  <si>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</si>
  <si>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</si>
  <si>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</si>
  <si>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</si>
  <si>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</si>
  <si>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</si>
  <si>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</si>
  <si>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</si>
  <si>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</si>
  <si>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</si>
  <si>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</si>
  <si>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</si>
  <si>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</si>
  <si>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</si>
  <si>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</si>
  <si>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</si>
  <si>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</si>
  <si>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</si>
  <si>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</si>
  <si>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</si>
  <si>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</si>
  <si>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</si>
  <si>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</si>
  <si>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</si>
  <si>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</si>
  <si>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</si>
  <si>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</si>
  <si>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</si>
  <si>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</si>
  <si>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</si>
  <si>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</si>
  <si>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</si>
  <si>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</si>
  <si>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</si>
  <si>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</si>
  <si>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</si>
  <si>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</si>
  <si>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</si>
  <si>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</si>
  <si>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</si>
  <si>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</si>
  <si>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</si>
  <si>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</si>
  <si>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</si>
  <si>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</si>
  <si>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</si>
  <si>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</si>
  <si>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</si>
  <si>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</si>
  <si>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</si>
  <si>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</si>
  <si>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</si>
  <si>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</si>
  <si>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</si>
  <si>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</si>
  <si>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</si>
  <si>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</si>
  <si>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</si>
  <si>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</si>
  <si>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</si>
  <si>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</si>
  <si>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</si>
  <si>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</si>
  <si>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</si>
  <si>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</si>
  <si>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</si>
  <si>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</si>
  <si>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</si>
  <si>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</si>
  <si>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</si>
  <si>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</si>
  <si>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</si>
  <si>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</si>
  <si>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</si>
  <si>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</si>
  <si>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</si>
  <si>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</si>
  <si>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</si>
  <si>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</si>
  <si>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</si>
  <si>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</si>
  <si>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</si>
  <si>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</si>
  <si>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</si>
  <si>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</si>
  <si>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</si>
  <si>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</si>
  <si>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</si>
  <si>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</si>
  <si>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</si>
  <si>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</si>
  <si>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</si>
  <si>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</si>
  <si>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</si>
  <si>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</si>
  <si>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</si>
  <si>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</si>
  <si>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</si>
  <si>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</si>
  <si>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</si>
  <si>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</si>
  <si>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</si>
  <si>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</si>
  <si>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</si>
  <si>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</si>
  <si>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</si>
  <si>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</si>
  <si>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</si>
  <si>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</si>
  <si>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</si>
  <si>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</si>
  <si>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</si>
  <si>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</si>
  <si>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</si>
  <si>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</si>
  <si>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</si>
  <si>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</si>
  <si>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</si>
  <si>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</si>
  <si>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</si>
  <si>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</si>
  <si>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</si>
  <si>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</si>
  <si>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</si>
  <si>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</si>
  <si>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</si>
  <si>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</si>
  <si>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</si>
  <si>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</si>
  <si>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</si>
  <si>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</si>
  <si>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</si>
  <si>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</si>
  <si>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</si>
  <si>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</si>
  <si>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</si>
  <si>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</si>
  <si>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</si>
  <si>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</si>
  <si>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</si>
  <si>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</si>
  <si>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</si>
  <si>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</si>
  <si>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</si>
  <si>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</si>
  <si>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</si>
  <si>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</si>
  <si>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</si>
  <si>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</si>
  <si>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</si>
  <si>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</si>
  <si>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</si>
  <si>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</si>
  <si>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</si>
  <si>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</si>
  <si>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</si>
  <si>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</si>
  <si>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</si>
  <si>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</si>
  <si>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</si>
  <si>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</si>
  <si>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</si>
  <si>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</si>
  <si>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</si>
  <si>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</si>
  <si>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</si>
  <si>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</si>
  <si>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</si>
  <si>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</si>
  <si>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</si>
  <si>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</si>
  <si>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</si>
  <si>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</si>
  <si>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</si>
  <si>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</si>
  <si>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</si>
  <si>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</si>
  <si>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</si>
  <si>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</si>
  <si>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</si>
  <si>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</si>
  <si>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</si>
  <si>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</si>
  <si>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</si>
  <si>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</si>
  <si>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</si>
  <si>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</si>
  <si>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</si>
  <si>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</si>
  <si>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</si>
  <si>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</si>
  <si>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</si>
  <si>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</si>
  <si>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</si>
  <si>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</si>
  <si>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</si>
  <si>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</si>
  <si>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</si>
  <si>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</si>
  <si>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</si>
  <si>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</si>
  <si>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</si>
  <si>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</si>
  <si>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</si>
  <si>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</si>
  <si>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</si>
  <si>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</si>
  <si>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</si>
  <si>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</si>
  <si>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</si>
  <si>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</si>
  <si>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</si>
  <si>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</si>
  <si>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</si>
  <si>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</si>
  <si>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</si>
  <si>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</si>
  <si>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</si>
  <si>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</si>
  <si>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</si>
  <si>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</si>
  <si>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</si>
  <si>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</si>
  <si>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</si>
  <si>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</si>
  <si>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</si>
  <si>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</si>
  <si>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</si>
  <si>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</si>
  <si>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</si>
  <si>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</si>
  <si>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</si>
  <si>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</si>
  <si>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</si>
  <si>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</si>
  <si>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</si>
  <si>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</si>
  <si>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</si>
  <si>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</si>
  <si>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</si>
  <si>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</si>
  <si>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</si>
  <si>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</si>
  <si>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</si>
  <si>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</si>
  <si>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</si>
  <si>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</si>
  <si>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</si>
  <si>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</si>
  <si>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</si>
  <si>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</si>
  <si>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</si>
  <si>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</si>
  <si>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</si>
  <si>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</si>
  <si>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</si>
  <si>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</si>
  <si>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</si>
  <si>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</si>
  <si>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</si>
  <si>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</si>
  <si>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</si>
  <si>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</si>
  <si>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</si>
  <si>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</si>
  <si>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</si>
  <si>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</si>
  <si>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</si>
  <si>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</si>
  <si>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</si>
  <si>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</si>
  <si>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</si>
  <si>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</si>
  <si>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</si>
  <si>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</si>
  <si>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</si>
  <si>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</si>
  <si>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</si>
  <si>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</si>
  <si>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</si>
  <si>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</si>
  <si>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</si>
  <si>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</si>
  <si>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</si>
  <si>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</si>
  <si>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</si>
  <si>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</si>
  <si>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</si>
  <si>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</si>
  <si>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</si>
  <si>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</si>
  <si>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</si>
  <si>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</si>
  <si>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</si>
  <si>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</si>
  <si>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</si>
  <si>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</si>
  <si>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</si>
  <si>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</si>
  <si>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</si>
  <si>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</si>
  <si>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</si>
  <si>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</si>
  <si>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</si>
  <si>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</si>
  <si>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</si>
  <si>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</si>
  <si>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</si>
  <si>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</si>
  <si>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</si>
  <si>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</si>
  <si>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</si>
  <si>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</si>
  <si>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</si>
  <si>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</si>
  <si>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</si>
  <si>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</si>
  <si>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</si>
  <si>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</si>
  <si>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</si>
  <si>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</si>
  <si>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</si>
  <si>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</si>
  <si>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</si>
  <si>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</si>
  <si>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</si>
  <si>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</si>
  <si>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</si>
  <si>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</si>
  <si>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</si>
  <si>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</si>
  <si>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</si>
  <si>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</si>
  <si>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</si>
  <si>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</si>
  <si>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</si>
  <si>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</si>
  <si>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</si>
  <si>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</si>
  <si>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</si>
  <si>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</si>
  <si>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</si>
  <si>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</si>
  <si>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</si>
  <si>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</si>
  <si>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</si>
  <si>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</si>
  <si>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</si>
  <si>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</si>
  <si>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</si>
  <si>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</si>
  <si>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</si>
  <si>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</si>
  <si>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</si>
  <si>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</si>
  <si>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</si>
  <si>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</si>
  <si>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</si>
  <si>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</si>
  <si>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</si>
  <si>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</si>
  <si>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</si>
  <si>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</si>
  <si>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</si>
  <si>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</si>
  <si>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</si>
  <si>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</si>
  <si>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</si>
  <si>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</si>
  <si>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</si>
  <si>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</si>
  <si>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</si>
  <si>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</si>
  <si>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</si>
  <si>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</si>
  <si>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</si>
  <si>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</si>
  <si>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</si>
  <si>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</si>
  <si>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</si>
  <si>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</si>
  <si>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</si>
  <si>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</si>
  <si>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</si>
  <si>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</si>
  <si>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</si>
  <si>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</si>
  <si>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</si>
  <si>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</si>
  <si>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</si>
  <si>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</si>
  <si>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</si>
  <si>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</si>
  <si>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</si>
  <si>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</si>
  <si>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</si>
  <si>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</si>
  <si>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</si>
  <si>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</si>
  <si>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</si>
  <si>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</si>
  <si>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</si>
  <si>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</si>
  <si>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</si>
  <si>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</si>
  <si>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</si>
  <si>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</si>
  <si>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</si>
  <si>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</si>
  <si>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</si>
  <si>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</si>
  <si>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</si>
  <si>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</si>
  <si>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</si>
  <si>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</si>
  <si>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</si>
  <si>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</si>
  <si>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</si>
  <si>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</si>
  <si>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</si>
  <si>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</si>
  <si>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</si>
  <si>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</si>
  <si>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</si>
  <si>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</si>
  <si>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</si>
  <si>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</si>
  <si>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</si>
  <si>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</si>
  <si>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</si>
  <si>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</si>
  <si>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</si>
  <si>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</si>
  <si>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</si>
  <si>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</si>
  <si>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</si>
  <si>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</si>
  <si>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</si>
  <si>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</si>
  <si>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</si>
  <si>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</si>
  <si>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</si>
  <si>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</si>
  <si>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</si>
  <si>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</si>
  <si>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</si>
  <si>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</si>
  <si>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</si>
  <si>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</si>
  <si>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</si>
  <si>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</si>
  <si>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</si>
  <si>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</si>
  <si>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</si>
  <si>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</si>
  <si>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</si>
  <si>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</si>
  <si>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</si>
  <si>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</si>
  <si>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</si>
  <si>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</si>
  <si>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</si>
  <si>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</si>
  <si>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</si>
  <si>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</si>
  <si>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</si>
  <si>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</si>
  <si>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</si>
  <si>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</si>
  <si>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</si>
  <si>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</si>
  <si>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</si>
  <si>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</si>
  <si>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</si>
  <si>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</si>
  <si>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</si>
  <si>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</si>
  <si>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</si>
  <si>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</si>
  <si>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</si>
  <si>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</si>
  <si>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</si>
  <si>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</si>
  <si>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</si>
  <si>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</si>
  <si>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</si>
  <si>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</si>
  <si>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</si>
  <si>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</si>
  <si>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</si>
  <si>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</si>
  <si>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</si>
  <si>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</si>
  <si>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</si>
  <si>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</si>
  <si>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</si>
  <si>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</si>
  <si>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</si>
  <si>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</si>
  <si>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</si>
  <si>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</si>
  <si>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</si>
  <si>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</si>
  <si>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</si>
  <si>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</si>
  <si>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</si>
  <si>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</si>
  <si>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</si>
  <si>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</si>
  <si>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</si>
  <si>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</si>
  <si>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</si>
  <si>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</si>
  <si>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</si>
  <si>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</si>
  <si>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</si>
  <si>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</si>
  <si>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</si>
  <si>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</si>
  <si>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</si>
  <si>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</si>
  <si>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</si>
  <si>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</si>
  <si>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</si>
  <si>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</si>
  <si>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</si>
  <si>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</si>
  <si>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</si>
  <si>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</si>
  <si>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</si>
  <si>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</si>
  <si>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</si>
  <si>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</si>
  <si>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</si>
  <si>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</si>
  <si>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</si>
  <si>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</si>
  <si>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</si>
  <si>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</si>
  <si>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</si>
  <si>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</si>
  <si>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</si>
  <si>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</si>
  <si>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</si>
  <si>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</si>
  <si>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</si>
  <si>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</si>
  <si>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</si>
  <si>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</si>
  <si>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</si>
  <si>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</si>
  <si>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</si>
  <si>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</si>
  <si>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</si>
  <si>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</si>
  <si>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</si>
  <si>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</si>
  <si>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</si>
  <si>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</si>
  <si>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</si>
  <si>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</si>
  <si>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</si>
  <si>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</si>
  <si>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</si>
  <si>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</si>
  <si>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</si>
  <si>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</si>
  <si>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</si>
  <si>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</si>
  <si>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</si>
  <si>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</si>
  <si>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</si>
  <si>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</si>
  <si>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</si>
  <si>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</si>
  <si>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</si>
  <si>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</si>
  <si>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</si>
  <si>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</si>
  <si>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</si>
  <si>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</si>
  <si>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</si>
  <si>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</si>
  <si>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</si>
  <si>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</si>
  <si>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</si>
  <si>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</si>
  <si>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</si>
  <si>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</si>
  <si>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</si>
  <si>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</si>
  <si>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</si>
  <si>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</si>
  <si>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</si>
  <si>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</si>
  <si>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</si>
  <si>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</si>
  <si>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</si>
  <si>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</si>
  <si>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</si>
  <si>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</si>
  <si>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</si>
  <si>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</si>
  <si>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</si>
  <si>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</si>
  <si>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</si>
  <si>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</si>
  <si>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</si>
  <si>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</si>
  <si>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</si>
  <si>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</si>
  <si>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</si>
  <si>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</si>
  <si>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</si>
  <si>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</si>
  <si>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</si>
  <si>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</si>
  <si>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</si>
  <si>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</si>
  <si>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</si>
  <si>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</si>
  <si>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</si>
  <si>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</si>
  <si>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</si>
  <si>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</si>
  <si>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</si>
  <si>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</si>
  <si>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</si>
  <si>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</si>
  <si>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</si>
  <si>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</si>
  <si>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</si>
  <si>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</si>
  <si>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</si>
  <si>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</si>
  <si>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</si>
  <si>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</si>
  <si>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</si>
  <si>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</si>
  <si>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</si>
  <si>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</si>
  <si>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</si>
  <si>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</si>
  <si>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</si>
  <si>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</si>
  <si>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</si>
  <si>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</si>
  <si>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</si>
  <si>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</si>
  <si>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</si>
  <si>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</si>
  <si>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</si>
  <si>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</si>
  <si>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</si>
  <si>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</si>
  <si>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</si>
  <si>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</si>
  <si>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</si>
  <si>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</si>
  <si>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</si>
  <si>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</si>
  <si>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</si>
  <si>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</si>
  <si>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</si>
  <si>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</si>
  <si>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</si>
  <si>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</si>
  <si>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</si>
  <si>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</si>
  <si>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</si>
  <si>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</si>
  <si>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</si>
  <si>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</si>
  <si>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</si>
  <si>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</si>
  <si>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</si>
  <si>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</si>
  <si>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</si>
  <si>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</si>
  <si>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</si>
  <si>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</si>
  <si>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</si>
  <si>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</si>
  <si>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</si>
  <si>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</si>
  <si>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</si>
  <si>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</si>
  <si>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</si>
  <si>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</si>
  <si>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</si>
  <si>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</si>
  <si>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</si>
  <si>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</si>
  <si>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</si>
  <si>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</si>
  <si>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</si>
  <si>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</si>
  <si>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</si>
  <si>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</si>
  <si>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</si>
  <si>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</si>
  <si>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</si>
  <si>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</si>
  <si>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</si>
  <si>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</si>
  <si>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</si>
  <si>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</si>
  <si>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</si>
  <si>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</si>
  <si>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</si>
  <si>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</si>
  <si>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</si>
  <si>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</si>
  <si>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</si>
  <si>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</si>
  <si>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</si>
  <si>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</si>
  <si>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</si>
  <si>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</si>
  <si>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</si>
  <si>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</si>
  <si>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</si>
  <si>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</si>
  <si>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</si>
  <si>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</si>
  <si>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</si>
  <si>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</si>
  <si>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</si>
  <si>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</si>
  <si>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</si>
  <si>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</si>
  <si>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</si>
  <si>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</si>
  <si>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</si>
  <si>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</si>
  <si>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</si>
  <si>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</si>
  <si>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</si>
  <si>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</si>
  <si>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</si>
  <si>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</si>
  <si>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</si>
  <si>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</si>
  <si>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</si>
  <si>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</si>
  <si>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</si>
  <si>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</si>
  <si>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</si>
  <si>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</si>
  <si>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</si>
  <si>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</si>
  <si>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</si>
  <si>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</si>
  <si>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</si>
  <si>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</si>
  <si>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</si>
  <si>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</si>
  <si>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</si>
  <si>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</si>
  <si>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</si>
  <si>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</si>
  <si>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</si>
  <si>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</si>
  <si>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</si>
  <si>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</si>
  <si>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</si>
  <si>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</si>
  <si>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</si>
  <si>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</si>
  <si>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</si>
  <si>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</si>
  <si>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</si>
  <si>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</si>
  <si>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</si>
  <si>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</si>
  <si>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</si>
  <si>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</si>
  <si>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</si>
  <si>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</si>
  <si>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</si>
  <si>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</si>
  <si>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</si>
  <si>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</si>
  <si>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</si>
  <si>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</si>
  <si>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</si>
  <si>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</si>
  <si>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</si>
  <si>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</si>
  <si>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</si>
  <si>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</si>
  <si>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</si>
  <si>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</si>
  <si>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</si>
  <si>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</si>
  <si>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</si>
  <si>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</si>
  <si>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</si>
  <si>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</si>
  <si>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</si>
  <si>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</si>
  <si>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</si>
  <si>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</si>
  <si>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</si>
  <si>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</si>
  <si>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</si>
  <si>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</si>
  <si>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</si>
  <si>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</si>
  <si>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</si>
  <si>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</si>
  <si>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</si>
  <si>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</si>
  <si>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</si>
  <si>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</si>
  <si>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</si>
  <si>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</si>
  <si>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</si>
  <si>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</si>
  <si>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</si>
  <si>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</si>
  <si>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</si>
  <si>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</si>
  <si>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</si>
  <si>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</si>
  <si>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</si>
  <si>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</si>
  <si>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</si>
  <si>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</si>
  <si>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</si>
  <si>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</si>
  <si>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</si>
  <si>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</si>
  <si>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</si>
  <si>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</si>
  <si>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</si>
  <si>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</si>
  <si>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</si>
  <si>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</si>
  <si>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</si>
  <si>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</si>
  <si>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</si>
  <si>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</si>
  <si>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</si>
  <si>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</si>
  <si>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</si>
  <si>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</si>
  <si>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</si>
  <si>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</si>
  <si>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</si>
  <si>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</si>
  <si>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</si>
  <si>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</si>
  <si>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</si>
  <si>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</si>
  <si>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</si>
  <si>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</si>
  <si>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</si>
  <si>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</si>
  <si>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</si>
  <si>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</si>
  <si>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</si>
  <si>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</si>
  <si>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</si>
  <si>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</si>
  <si>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</si>
  <si>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</si>
  <si>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</si>
  <si>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</si>
  <si>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</si>
  <si>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</si>
  <si>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</si>
  <si>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</si>
  <si>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</si>
  <si>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</si>
  <si>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</si>
  <si>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</si>
  <si>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</si>
  <si>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</si>
  <si>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</si>
  <si>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</si>
  <si>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</si>
  <si>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</si>
  <si>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</si>
  <si>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</si>
  <si>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</si>
  <si>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</si>
  <si>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</si>
  <si>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</si>
  <si>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</si>
  <si>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</si>
  <si>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</si>
  <si>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</si>
  <si>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</si>
  <si>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</si>
  <si>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</si>
  <si>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</si>
  <si>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</si>
  <si>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</si>
  <si>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</si>
  <si>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</si>
  <si>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</si>
  <si>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</si>
  <si>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</si>
  <si>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</si>
  <si>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</si>
  <si>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</si>
  <si>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</si>
  <si>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</si>
  <si>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</si>
  <si>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</si>
  <si>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</si>
  <si>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</si>
  <si>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</si>
  <si>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</si>
  <si>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</si>
  <si>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</si>
  <si>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</si>
  <si>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</si>
  <si>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</si>
  <si>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</si>
  <si>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</si>
  <si>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</si>
  <si>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</si>
  <si>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</si>
  <si>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</si>
  <si>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</si>
  <si>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</si>
  <si>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</si>
  <si>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</si>
  <si>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</si>
  <si>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</si>
  <si>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</si>
  <si>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</si>
  <si>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</si>
  <si>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</si>
  <si>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</si>
  <si>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</si>
  <si>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</si>
  <si>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</si>
  <si>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</si>
  <si>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</si>
  <si>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</si>
  <si>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</si>
  <si>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</si>
  <si>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</si>
  <si>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</si>
  <si>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</si>
  <si>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</si>
  <si>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</si>
  <si>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</si>
  <si>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</si>
  <si>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</si>
  <si>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</si>
  <si>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</si>
  <si>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</si>
  <si>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</si>
  <si>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</si>
  <si>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</si>
  <si>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</si>
  <si>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</si>
  <si>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</si>
  <si>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</si>
  <si>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</si>
  <si>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</si>
  <si>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</si>
  <si>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</si>
  <si>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</si>
  <si>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</si>
  <si>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</si>
  <si>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</si>
  <si>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</si>
  <si>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</si>
  <si>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</si>
  <si>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</si>
  <si>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</si>
  <si>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</si>
  <si>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</si>
  <si>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</si>
  <si>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</si>
  <si>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</si>
  <si>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</si>
  <si>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</si>
  <si>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</si>
  <si>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</si>
  <si>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</si>
  <si>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</si>
  <si>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</si>
  <si>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</si>
  <si>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</si>
  <si>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</si>
  <si>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</si>
  <si>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</si>
  <si>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</si>
  <si>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</si>
  <si>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</si>
  <si>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</si>
  <si>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</si>
  <si>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</si>
  <si>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</si>
  <si>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</si>
  <si>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</si>
  <si>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</si>
  <si>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</si>
  <si>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</si>
  <si>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</si>
  <si>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</si>
  <si>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</si>
  <si>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</si>
  <si>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</si>
  <si>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</si>
  <si>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</si>
  <si>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</si>
  <si>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</si>
  <si>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</si>
  <si>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</si>
  <si>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</si>
  <si>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</si>
  <si>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</si>
  <si>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</si>
  <si>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</si>
  <si>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</si>
  <si>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</si>
  <si>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</si>
  <si>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</si>
  <si>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</si>
  <si>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</si>
  <si>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</si>
  <si>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</si>
  <si>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</si>
  <si>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</si>
  <si>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</si>
  <si>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</si>
  <si>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</si>
  <si>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</si>
  <si>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</si>
  <si>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</si>
  <si>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</si>
  <si>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</si>
  <si>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</si>
  <si>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</si>
  <si>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</si>
  <si>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</si>
  <si>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</si>
  <si>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</si>
  <si>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</si>
  <si>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</si>
  <si>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</si>
  <si>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</si>
  <si>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</si>
  <si>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</si>
  <si>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</si>
  <si>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</si>
  <si>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</si>
  <si>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</si>
  <si>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</si>
  <si>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</si>
  <si>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</si>
  <si>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</si>
  <si>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</si>
  <si>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</si>
  <si>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</si>
  <si>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</si>
  <si>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</si>
  <si>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</si>
  <si>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</si>
  <si>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</si>
  <si>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</si>
  <si>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</si>
  <si>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</si>
  <si>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</si>
  <si>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</si>
  <si>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</si>
  <si>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</si>
  <si>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</si>
  <si>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</si>
  <si>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</si>
  <si>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</si>
  <si>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</si>
  <si>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</si>
  <si>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</si>
  <si>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</si>
  <si>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</si>
  <si>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</si>
  <si>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</si>
  <si>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</si>
  <si>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</si>
  <si>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</si>
  <si>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</si>
  <si>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</si>
  <si>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</si>
  <si>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</si>
  <si>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</si>
  <si>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</si>
  <si>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</si>
  <si>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</si>
  <si>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</si>
  <si>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</si>
  <si>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</si>
  <si>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</si>
  <si>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</si>
  <si>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</si>
  <si>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</si>
  <si>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</si>
  <si>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</si>
  <si>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</si>
  <si>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</si>
  <si>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</si>
  <si>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</si>
  <si>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</si>
  <si>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</si>
  <si>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</si>
  <si>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</si>
  <si>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</si>
  <si>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</si>
  <si>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</si>
  <si>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</si>
  <si>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</si>
  <si>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</si>
  <si>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</si>
  <si>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</si>
  <si>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</si>
  <si>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</si>
  <si>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</si>
  <si>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</si>
  <si>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</si>
  <si>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</si>
  <si>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</si>
  <si>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</si>
  <si>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</si>
  <si>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</si>
  <si>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</si>
  <si>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</si>
  <si>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</si>
  <si>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</si>
  <si>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</si>
  <si>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</si>
  <si>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</si>
  <si>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</si>
  <si>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</si>
  <si>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</si>
  <si>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</si>
  <si>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</si>
  <si>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</si>
  <si>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</si>
  <si>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</si>
  <si>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</si>
  <si>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</si>
  <si>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</si>
  <si>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</si>
  <si>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</si>
  <si>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</si>
  <si>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</si>
  <si>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</si>
  <si>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</si>
  <si>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</si>
  <si>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</si>
  <si>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</si>
  <si>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</si>
  <si>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</si>
  <si>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</si>
  <si>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</si>
  <si>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</si>
  <si>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</si>
  <si>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</si>
  <si>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</si>
  <si>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</si>
  <si>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</si>
  <si>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</si>
  <si>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</si>
  <si>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</si>
  <si>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</si>
  <si>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</si>
  <si>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</si>
  <si>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</si>
  <si>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</si>
  <si>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</si>
  <si>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</si>
  <si>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</si>
  <si>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</si>
  <si>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</si>
  <si>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</si>
  <si>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</si>
  <si>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</si>
  <si>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</si>
  <si>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</si>
  <si>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</si>
  <si>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</si>
  <si>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</si>
  <si>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</si>
  <si>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</si>
  <si>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</si>
  <si>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</si>
  <si>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</si>
  <si>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</si>
  <si>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</si>
  <si>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</si>
  <si>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</si>
  <si>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</si>
  <si>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</si>
  <si>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</si>
  <si>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</si>
  <si>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</si>
  <si>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</si>
  <si>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</si>
  <si>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</si>
  <si>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</si>
  <si>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</si>
  <si>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</si>
  <si>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</si>
  <si>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</si>
  <si>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</si>
  <si>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</si>
  <si>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</si>
  <si>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</si>
  <si>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</si>
  <si>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</si>
  <si>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</si>
  <si>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</si>
  <si>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</si>
  <si>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</si>
  <si>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</si>
  <si>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</si>
  <si>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</si>
  <si>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</si>
  <si>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</si>
  <si>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</si>
  <si>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</si>
  <si>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</si>
  <si>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</si>
  <si>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</si>
  <si>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</si>
  <si>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</si>
  <si>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</si>
  <si>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</si>
  <si>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</si>
  <si>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</si>
  <si>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</si>
  <si>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</si>
  <si>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</si>
  <si>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</si>
  <si>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</si>
  <si>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</si>
  <si>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</si>
  <si>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</si>
  <si>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</si>
  <si>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</si>
  <si>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</si>
  <si>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</si>
  <si>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</si>
  <si>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</si>
  <si>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</si>
  <si>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</si>
  <si>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</si>
  <si>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</si>
  <si>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</si>
  <si>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</si>
  <si>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</si>
  <si>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</si>
  <si>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</si>
  <si>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</si>
  <si>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</si>
  <si>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</si>
  <si>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</si>
  <si>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</si>
  <si>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</si>
  <si>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</si>
  <si>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</si>
  <si>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</si>
  <si>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</si>
  <si>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</si>
  <si>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</si>
  <si>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</si>
  <si>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</si>
  <si>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</si>
  <si>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</si>
  <si>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</si>
  <si>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</si>
  <si>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</si>
  <si>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</si>
  <si>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</si>
  <si>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</si>
  <si>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</si>
  <si>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</si>
  <si>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</si>
  <si>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</si>
  <si>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</si>
  <si>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</si>
  <si>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</si>
  <si>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</si>
  <si>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</si>
  <si>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</si>
  <si>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</si>
  <si>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</si>
  <si>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</si>
  <si>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</si>
  <si>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</si>
  <si>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</si>
  <si>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</si>
  <si>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</si>
  <si>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</si>
  <si>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</si>
  <si>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</si>
  <si>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</si>
  <si>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</si>
  <si>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</si>
  <si>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</si>
  <si>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</si>
  <si>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</si>
  <si>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</si>
  <si>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</si>
  <si>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</si>
  <si>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</si>
  <si>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</si>
  <si>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</si>
  <si>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</si>
  <si>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</si>
  <si>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</si>
  <si>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</si>
  <si>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</si>
  <si>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</si>
  <si>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</si>
  <si>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</si>
  <si>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</si>
  <si>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</si>
  <si>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</si>
  <si>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</si>
  <si>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</si>
  <si>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</si>
  <si>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</si>
  <si>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</si>
  <si>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</si>
  <si>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</si>
  <si>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</si>
  <si>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</si>
  <si>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</si>
  <si>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</si>
  <si>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</si>
  <si>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</si>
  <si>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</si>
  <si>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</si>
  <si>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</si>
  <si>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</si>
  <si>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</si>
  <si>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</si>
  <si>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</si>
  <si>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</si>
  <si>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</si>
  <si>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</si>
  <si>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</si>
  <si>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</si>
  <si>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</si>
  <si>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</si>
  <si>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</si>
  <si>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</si>
  <si>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</si>
  <si>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</si>
  <si>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</si>
  <si>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</si>
  <si>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</si>
  <si>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</si>
  <si>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</si>
  <si>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</si>
  <si>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</si>
  <si>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</si>
  <si>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</si>
  <si>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</si>
  <si>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</si>
  <si>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</si>
  <si>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</si>
  <si>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</si>
  <si>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</si>
  <si>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</si>
  <si>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</si>
  <si>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</si>
  <si>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</si>
  <si>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</si>
  <si>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</si>
  <si>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</si>
  <si>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</si>
  <si>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</si>
  <si>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</si>
  <si>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</si>
  <si>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</si>
  <si>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</si>
  <si>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</si>
  <si>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</si>
  <si>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</si>
  <si>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</si>
  <si>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</si>
  <si>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</si>
  <si>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</si>
  <si>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</si>
  <si>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</si>
  <si>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</si>
  <si>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</si>
  <si>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</si>
  <si>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</si>
  <si>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</si>
  <si>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</si>
  <si>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</si>
  <si>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</si>
  <si>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</si>
  <si>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</si>
  <si>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</si>
  <si>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</si>
  <si>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</si>
  <si>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</si>
  <si>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</si>
  <si>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</si>
  <si>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</si>
  <si>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</si>
  <si>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</si>
  <si>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</si>
  <si>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</si>
  <si>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</si>
  <si>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</si>
  <si>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</si>
  <si>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</si>
  <si>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</si>
  <si>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</si>
  <si>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</si>
  <si>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</si>
  <si>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</si>
  <si>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</si>
  <si>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</si>
  <si>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</si>
  <si>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</si>
  <si>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</si>
  <si>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</si>
  <si>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</si>
  <si>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</si>
  <si>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</si>
  <si>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</si>
  <si>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</si>
  <si>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</si>
  <si>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</si>
  <si>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</si>
  <si>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</si>
  <si>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</si>
  <si>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</si>
  <si>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</si>
  <si>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</si>
  <si>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</si>
  <si>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</si>
  <si>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</si>
  <si>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</si>
  <si>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</si>
  <si>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</si>
  <si>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</si>
  <si>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</si>
  <si>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</si>
  <si>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</si>
  <si>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</si>
  <si>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</si>
  <si>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</si>
  <si>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</si>
  <si>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</si>
  <si>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</si>
  <si>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</si>
  <si>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</si>
  <si>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</si>
  <si>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</si>
  <si>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</si>
  <si>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</si>
  <si>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</si>
  <si>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</si>
  <si>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</si>
  <si>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</si>
  <si>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</si>
  <si>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</si>
  <si>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</si>
  <si>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</si>
  <si>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</si>
  <si>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</si>
  <si>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</si>
  <si>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</si>
  <si>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</si>
  <si>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</si>
  <si>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</si>
  <si>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</si>
  <si>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</si>
  <si>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</si>
  <si>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</si>
  <si>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</si>
  <si>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</si>
  <si>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</si>
  <si>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</si>
  <si>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</si>
  <si>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</si>
  <si>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</si>
  <si>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</si>
  <si>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</si>
  <si>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</si>
  <si>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</si>
  <si>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</si>
  <si>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</si>
  <si>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</si>
  <si>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</si>
  <si>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</si>
  <si>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</si>
  <si>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</si>
  <si>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</si>
  <si>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</si>
  <si>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</si>
  <si>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</si>
  <si>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</si>
  <si>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</si>
  <si>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</si>
  <si>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</si>
  <si>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</si>
  <si>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</si>
  <si>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</si>
  <si>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</si>
  <si>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</si>
  <si>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</si>
  <si>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</si>
  <si>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</si>
  <si>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</si>
  <si>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</si>
  <si>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</si>
  <si>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</si>
  <si>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</si>
  <si>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</si>
  <si>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</si>
  <si>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</si>
  <si>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</si>
  <si>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</si>
  <si>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</si>
  <si>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</si>
  <si>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</si>
  <si>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</si>
  <si>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</si>
  <si>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</si>
  <si>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</si>
  <si>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</si>
  <si>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</si>
  <si>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</si>
  <si>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</si>
  <si>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</si>
  <si>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</si>
  <si>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</si>
  <si>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</si>
  <si>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</si>
  <si>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</si>
  <si>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</si>
  <si>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</si>
  <si>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</si>
  <si>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</si>
  <si>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</si>
  <si>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</si>
  <si>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</si>
  <si>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</si>
  <si>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</si>
  <si>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</si>
  <si>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</si>
  <si>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</si>
  <si>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</si>
  <si>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</si>
  <si>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</si>
  <si>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</si>
  <si>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</si>
  <si>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</si>
  <si>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</si>
  <si>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</si>
  <si>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</si>
  <si>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</si>
  <si>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</si>
  <si>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</si>
  <si>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</si>
  <si>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</si>
  <si>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</si>
  <si>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</si>
  <si>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</si>
  <si>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</si>
  <si>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</si>
  <si>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</si>
  <si>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</si>
  <si>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</si>
  <si>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</si>
  <si>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</si>
  <si>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</si>
  <si>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</si>
  <si>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</si>
  <si>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</si>
  <si>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</si>
  <si>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</si>
  <si>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</si>
  <si>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</si>
  <si>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</si>
  <si>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</si>
  <si>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</si>
  <si>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</si>
  <si>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</si>
  <si>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</si>
  <si>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</si>
  <si>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</si>
  <si>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</si>
  <si>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</si>
  <si>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</si>
  <si>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</si>
  <si>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</si>
  <si>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</si>
  <si>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</si>
  <si>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</si>
  <si>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</si>
  <si>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</si>
  <si>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</si>
  <si>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</si>
  <si>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</si>
  <si>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</si>
  <si>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</si>
  <si>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</si>
  <si>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</si>
  <si>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</si>
  <si>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</si>
  <si>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</si>
  <si>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</si>
  <si>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</si>
  <si>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</si>
  <si>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</si>
  <si>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</si>
  <si>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</si>
  <si>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</si>
  <si>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</si>
  <si>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</si>
  <si>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</si>
  <si>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</si>
  <si>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</si>
  <si>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</si>
  <si>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</si>
  <si>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</si>
  <si>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</si>
  <si>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</si>
  <si>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</si>
  <si>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</si>
  <si>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</si>
  <si>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</si>
  <si>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</si>
  <si>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</si>
  <si>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</si>
  <si>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</si>
  <si>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</si>
  <si>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</si>
  <si>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</si>
  <si>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</si>
  <si>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</si>
  <si>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</si>
  <si>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</si>
  <si>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</si>
  <si>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</si>
  <si>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</si>
  <si>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</si>
  <si>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</si>
  <si>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</si>
  <si>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</si>
  <si>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</si>
  <si>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</si>
  <si>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</si>
  <si>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</si>
  <si>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</si>
  <si>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</si>
  <si>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</si>
  <si>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</si>
  <si>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</si>
  <si>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</si>
  <si>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</si>
  <si>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</si>
  <si>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</si>
  <si>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</si>
  <si>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</si>
  <si>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</si>
  <si>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</si>
  <si>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</si>
  <si>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</si>
  <si>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</si>
  <si>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</si>
  <si>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</si>
  <si>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</si>
  <si>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</si>
  <si>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</si>
  <si>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</si>
  <si>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</si>
  <si>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</si>
  <si>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</si>
  <si>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</si>
  <si>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</si>
  <si>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</si>
  <si>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</si>
  <si>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</si>
  <si>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</si>
  <si>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</si>
  <si>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</si>
  <si>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</si>
  <si>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</si>
  <si>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</si>
  <si>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</si>
  <si>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</si>
  <si>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</si>
  <si>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</si>
  <si>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</si>
  <si>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</si>
  <si>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</si>
  <si>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</si>
  <si>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</si>
  <si>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</si>
  <si>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</si>
  <si>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</si>
  <si>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</si>
  <si>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</si>
  <si>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</si>
  <si>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</si>
  <si>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</si>
  <si>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</si>
  <si>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</si>
  <si>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</si>
  <si>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</si>
  <si>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</si>
  <si>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</si>
  <si>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</si>
  <si>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</si>
  <si>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</si>
  <si>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</si>
  <si>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</si>
  <si>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</si>
  <si>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</si>
  <si>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</si>
  <si>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</si>
  <si>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</si>
  <si>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</si>
  <si>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</si>
  <si>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</si>
  <si>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</si>
  <si>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</si>
  <si>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</si>
  <si>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</si>
  <si>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</si>
  <si>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</si>
  <si>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</si>
  <si>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</si>
  <si>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</si>
  <si>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</si>
  <si>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</si>
  <si>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</si>
  <si>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</si>
  <si>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</si>
  <si>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</si>
  <si>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</si>
  <si>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</si>
  <si>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</si>
  <si>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</si>
  <si>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</si>
  <si>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</si>
  <si>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</si>
  <si>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</si>
  <si>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</si>
  <si>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</si>
  <si>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</si>
  <si>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</si>
  <si>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</si>
  <si>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</si>
  <si>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</si>
  <si>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</si>
  <si>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</si>
  <si>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</si>
  <si>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</si>
  <si>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</si>
  <si>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</si>
  <si>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</si>
  <si>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</si>
  <si>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</si>
  <si>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</si>
  <si>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</si>
  <si>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</si>
  <si>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</si>
  <si>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</si>
  <si>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</si>
  <si>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</si>
  <si>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</si>
  <si>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</si>
  <si>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</si>
  <si>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</si>
  <si>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</si>
  <si>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</si>
  <si>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</si>
  <si>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</si>
  <si>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</si>
  <si>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</si>
  <si>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</si>
  <si>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</si>
  <si>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</si>
  <si>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</si>
  <si>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</si>
  <si>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</si>
  <si>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</si>
  <si>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</si>
  <si>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</si>
  <si>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</si>
  <si>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</si>
  <si>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</si>
  <si>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</si>
  <si>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</si>
  <si>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</si>
  <si>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</si>
  <si>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</si>
  <si>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</si>
  <si>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</si>
  <si>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</si>
  <si>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</si>
  <si>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</si>
  <si>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</si>
  <si>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</si>
  <si>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</si>
  <si>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</si>
  <si>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</si>
  <si>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</si>
  <si>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</si>
  <si>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</si>
  <si>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</si>
  <si>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</si>
  <si>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</si>
  <si>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</si>
  <si>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</si>
  <si>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</si>
  <si>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</si>
  <si>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</si>
  <si>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</si>
  <si>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</si>
  <si>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</si>
  <si>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</si>
  <si>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</si>
  <si>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</si>
  <si>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</si>
  <si>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</si>
  <si>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</si>
  <si>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</si>
  <si>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</si>
  <si>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</si>
  <si>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</si>
  <si>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</si>
  <si>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</si>
  <si>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</si>
  <si>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</si>
  <si>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</si>
  <si>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</si>
  <si>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</si>
  <si>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</si>
  <si>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</si>
  <si>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</si>
  <si>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</si>
  <si>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</si>
  <si>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</si>
  <si>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</si>
  <si>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</si>
  <si>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</si>
  <si>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</si>
  <si>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</si>
  <si>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</si>
  <si>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</si>
  <si>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</si>
  <si>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</si>
  <si>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</si>
  <si>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</si>
  <si>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</si>
  <si>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</si>
  <si>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</si>
  <si>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</si>
  <si>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</si>
  <si>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</si>
  <si>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</si>
  <si>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</si>
  <si>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</si>
  <si>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</si>
  <si>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</si>
  <si>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</si>
  <si>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</si>
  <si>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</si>
  <si>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</si>
  <si>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</si>
  <si>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</si>
  <si>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</si>
  <si>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</si>
  <si>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</si>
  <si>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</si>
  <si>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</si>
  <si>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</si>
  <si>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</si>
  <si>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</si>
  <si>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</si>
  <si>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</si>
  <si>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</si>
  <si>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</si>
  <si>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</si>
  <si>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</si>
  <si>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</si>
  <si>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</si>
  <si>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</si>
  <si>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</si>
  <si>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</si>
  <si>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</si>
  <si>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</si>
  <si>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</si>
  <si>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</si>
  <si>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</si>
  <si>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</si>
  <si>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</si>
  <si>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</si>
  <si>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</si>
  <si>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</si>
  <si>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</si>
  <si>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</si>
  <si>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</si>
  <si>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</si>
  <si>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</si>
  <si>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</si>
  <si>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</si>
  <si>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</si>
  <si>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</si>
  <si>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</si>
  <si>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</si>
  <si>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</si>
  <si>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</si>
  <si>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</si>
  <si>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</si>
  <si>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</si>
  <si>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</si>
  <si>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</si>
  <si>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</si>
  <si>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</si>
  <si>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</si>
  <si>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</si>
  <si>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</si>
  <si>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</si>
  <si>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</si>
  <si>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</si>
  <si>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</si>
  <si>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</si>
  <si>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</si>
  <si>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</si>
  <si>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</si>
  <si>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</si>
  <si>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</si>
  <si>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</si>
  <si>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</si>
  <si>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</si>
  <si>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</si>
  <si>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</si>
  <si>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</si>
  <si>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</si>
  <si>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</si>
  <si>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</si>
  <si>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</si>
  <si>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</si>
  <si>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</si>
  <si>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</si>
  <si>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</si>
  <si>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</si>
  <si>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</si>
  <si>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</si>
  <si>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</si>
  <si>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</si>
  <si>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</si>
  <si>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</si>
  <si>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</si>
  <si>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</si>
  <si>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</si>
  <si>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</si>
  <si>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</si>
  <si>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</si>
  <si>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</si>
  <si>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</si>
  <si>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</si>
  <si>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</si>
  <si>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</si>
  <si>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</si>
  <si>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</si>
  <si>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</si>
  <si>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</si>
  <si>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</si>
  <si>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</si>
  <si>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</si>
  <si>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</si>
  <si>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</si>
  <si>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</si>
  <si>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</si>
  <si>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</si>
  <si>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</si>
  <si>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</si>
  <si>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</si>
  <si>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</si>
  <si>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</si>
  <si>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</si>
  <si>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</si>
  <si>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</si>
  <si>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</si>
  <si>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</si>
  <si>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</si>
  <si>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</si>
  <si>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</si>
  <si>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</si>
  <si>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</si>
  <si>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</si>
  <si>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</si>
  <si>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</si>
  <si>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</si>
  <si>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</si>
  <si>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</si>
  <si>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</si>
  <si>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</si>
  <si>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</si>
  <si>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</si>
  <si>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</si>
  <si>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</si>
  <si>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</si>
  <si>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</si>
  <si>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</si>
  <si>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</si>
  <si>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</si>
  <si>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</si>
  <si>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</si>
  <si>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</si>
  <si>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</si>
  <si>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</si>
  <si>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</si>
  <si>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</si>
  <si>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</si>
  <si>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</si>
  <si>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</si>
  <si>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</si>
  <si>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</si>
  <si>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</si>
  <si>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</si>
  <si>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</si>
  <si>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</si>
  <si>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</si>
  <si>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</si>
  <si>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</si>
  <si>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</si>
  <si>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</si>
  <si>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</si>
  <si>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</si>
  <si>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</si>
  <si>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</si>
  <si>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</si>
  <si>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</si>
  <si>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</si>
  <si>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</si>
  <si>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</si>
  <si>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</si>
  <si>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</si>
  <si>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</si>
  <si>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</si>
  <si>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</si>
  <si>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</si>
  <si>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</si>
  <si>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</si>
  <si>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</si>
  <si>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</si>
  <si>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</si>
  <si>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</si>
  <si>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</si>
  <si>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</si>
  <si>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</si>
  <si>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</si>
  <si>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</si>
  <si>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</si>
  <si>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</si>
  <si>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</si>
  <si>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</si>
  <si>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</si>
  <si>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</si>
  <si>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</si>
  <si>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</si>
  <si>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</si>
  <si>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</si>
  <si>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</si>
  <si>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</si>
  <si>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</si>
  <si>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</si>
  <si>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</si>
  <si>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</si>
  <si>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</si>
  <si>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</si>
  <si>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</si>
  <si>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</si>
  <si>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</si>
  <si>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</si>
  <si>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</si>
  <si>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</si>
  <si>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</si>
  <si>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</si>
  <si>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</si>
  <si>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</si>
  <si>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</si>
  <si>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</si>
  <si>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</si>
  <si>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</si>
  <si>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</si>
  <si>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</si>
  <si>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</si>
  <si>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</si>
  <si>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</si>
  <si>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</si>
  <si>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</si>
  <si>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</si>
  <si>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</si>
  <si>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</si>
  <si>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</si>
  <si>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</si>
  <si>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</si>
  <si>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</si>
  <si>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</si>
  <si>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</si>
  <si>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</si>
  <si>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</si>
  <si>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</si>
  <si>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</si>
  <si>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</si>
  <si>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</si>
  <si>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</si>
  <si>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</si>
  <si>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</si>
  <si>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</si>
  <si>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</si>
  <si>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</si>
  <si>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</si>
  <si>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</si>
  <si>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</si>
  <si>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</si>
  <si>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</si>
  <si>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</si>
  <si>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</si>
  <si>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</si>
  <si>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</si>
  <si>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</si>
  <si>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</si>
  <si>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</si>
  <si>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</si>
  <si>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</si>
  <si>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</si>
  <si>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</si>
  <si>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</si>
  <si>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</si>
  <si>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</si>
  <si>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</si>
  <si>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</si>
  <si>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</si>
  <si>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</si>
  <si>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</si>
  <si>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</si>
  <si>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</si>
  <si>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</si>
  <si>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</si>
  <si>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</si>
  <si>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</si>
  <si>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</si>
  <si>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</si>
  <si>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</si>
  <si>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</si>
  <si>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</si>
  <si>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</si>
  <si>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</si>
  <si>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</si>
  <si>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</si>
  <si>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</si>
  <si>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</si>
  <si>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</si>
  <si>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</si>
  <si>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</si>
  <si>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</si>
  <si>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</si>
  <si>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</si>
  <si>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</si>
  <si>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</si>
  <si>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</si>
  <si>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</si>
  <si>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</si>
  <si>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</si>
  <si>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</si>
  <si>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</si>
  <si>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</si>
  <si>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</si>
  <si>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</si>
  <si>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</si>
  <si>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</si>
  <si>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</si>
  <si>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</si>
  <si>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</si>
  <si>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</si>
  <si>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</si>
  <si>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</si>
  <si>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</si>
  <si>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</si>
  <si>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</si>
  <si>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</si>
  <si>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</si>
  <si>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</si>
  <si>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</si>
  <si>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</si>
  <si>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</si>
  <si>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</si>
  <si>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</si>
  <si>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</si>
  <si>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</si>
  <si>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</si>
  <si>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</si>
  <si>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</si>
  <si>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</si>
  <si>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</si>
  <si>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</si>
  <si>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</si>
  <si>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</si>
  <si>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</si>
  <si>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</si>
  <si>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</si>
  <si>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</si>
  <si>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</si>
  <si>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</si>
  <si>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</si>
  <si>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</si>
  <si>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</si>
  <si>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</si>
  <si>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</si>
  <si>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</si>
  <si>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</si>
  <si>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</si>
  <si>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</si>
  <si>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</si>
  <si>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</si>
  <si>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</si>
  <si>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</si>
  <si>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</si>
  <si>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</si>
  <si>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</si>
  <si>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</si>
  <si>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</si>
  <si>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</si>
  <si>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</si>
  <si>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</si>
  <si>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</si>
  <si>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</si>
  <si>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</si>
  <si>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</si>
  <si>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</si>
  <si>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</si>
  <si>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</si>
  <si>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</si>
  <si>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</si>
  <si>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</si>
  <si>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</si>
  <si>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</si>
  <si>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</si>
  <si>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</si>
  <si>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</si>
  <si>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</si>
  <si>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</si>
  <si>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</si>
  <si>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</si>
  <si>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</si>
  <si>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</si>
  <si>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</si>
  <si>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</si>
  <si>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</si>
  <si>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</si>
  <si>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</si>
  <si>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</si>
  <si>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</si>
  <si>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</si>
  <si>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</si>
  <si>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</si>
  <si>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</si>
  <si>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</si>
  <si>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</si>
  <si>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</si>
  <si>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</si>
  <si>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</si>
  <si>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</si>
  <si>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</si>
  <si>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</si>
  <si>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</si>
  <si>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</si>
  <si>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</si>
  <si>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</si>
  <si>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</si>
  <si>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</si>
  <si>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</si>
  <si>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</si>
  <si>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</si>
  <si>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</si>
  <si>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</si>
  <si>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</si>
  <si>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</si>
  <si>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</si>
  <si>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</si>
  <si>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</si>
  <si>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</si>
  <si>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</si>
  <si>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</si>
  <si>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</si>
  <si>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</si>
  <si>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</si>
  <si>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</si>
  <si>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</si>
  <si>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</si>
  <si>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</si>
  <si>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</si>
  <si>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</si>
  <si>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</si>
  <si>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</si>
  <si>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</si>
  <si>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</si>
  <si>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</si>
  <si>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</si>
  <si>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</si>
  <si>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</si>
  <si>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</si>
  <si>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</si>
  <si>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</si>
  <si>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</si>
  <si>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</si>
  <si>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</si>
  <si>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</si>
  <si>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</si>
  <si>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</si>
  <si>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</si>
  <si>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</si>
  <si>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</si>
  <si>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</si>
  <si>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</si>
  <si>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</si>
  <si>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</si>
  <si>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</si>
  <si>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</si>
  <si>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</si>
  <si>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</si>
  <si>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</si>
  <si>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</si>
  <si>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</si>
  <si>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</si>
  <si>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</si>
  <si>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</si>
  <si>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</si>
  <si>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</si>
  <si>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</si>
  <si>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</si>
  <si>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</si>
  <si>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</si>
  <si>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</si>
  <si>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</si>
  <si>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</si>
  <si>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</si>
  <si>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</si>
  <si>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</si>
  <si>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</si>
  <si>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</si>
  <si>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</si>
  <si>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</si>
  <si>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</si>
  <si>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</si>
  <si>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</si>
  <si>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</si>
  <si>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</si>
  <si>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</si>
  <si>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</si>
  <si>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</si>
  <si>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</si>
  <si>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</si>
  <si>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</si>
  <si>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</si>
  <si>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</si>
  <si>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</si>
  <si>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</si>
  <si>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</si>
  <si>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</si>
  <si>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</si>
  <si>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</si>
  <si>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</si>
  <si>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</si>
  <si>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</si>
  <si>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</si>
  <si>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</si>
  <si>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</si>
  <si>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</si>
  <si>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</si>
  <si>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</si>
  <si>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</si>
  <si>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</si>
  <si>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</si>
  <si>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</si>
  <si>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</si>
  <si>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</si>
  <si>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</si>
  <si>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</si>
  <si>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</si>
  <si>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</si>
  <si>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</si>
  <si>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</si>
  <si>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</si>
  <si>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</si>
  <si>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</si>
  <si>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</si>
  <si>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</si>
  <si>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</si>
  <si>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</si>
  <si>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</si>
  <si>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</si>
  <si>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</si>
  <si>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</si>
  <si>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</si>
  <si>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</si>
  <si>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</si>
  <si>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</si>
  <si>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</si>
  <si>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</si>
  <si>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</si>
  <si>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</si>
  <si>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</si>
  <si>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</si>
  <si>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</si>
  <si>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</si>
  <si>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</si>
  <si>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</si>
  <si>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</si>
  <si>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</si>
  <si>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</si>
  <si>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</si>
  <si>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</si>
  <si>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</si>
  <si>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</si>
  <si>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</si>
  <si>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</si>
  <si>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</si>
  <si>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</si>
  <si>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</si>
  <si>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</si>
  <si>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</si>
  <si>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</si>
  <si>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</si>
  <si>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</si>
  <si>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</si>
  <si>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</si>
  <si>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</si>
  <si>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</si>
  <si>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</si>
  <si>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</si>
  <si>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</si>
  <si>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</si>
  <si>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</si>
  <si>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</si>
  <si>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</si>
  <si>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</si>
  <si>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</si>
  <si>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</si>
  <si>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</si>
  <si>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</si>
  <si>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</si>
  <si>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</si>
  <si>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</si>
  <si>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</si>
  <si>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</si>
  <si>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</si>
  <si>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</si>
  <si>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</si>
  <si>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</si>
  <si>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</si>
  <si>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</si>
  <si>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</si>
  <si>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</si>
  <si>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</si>
  <si>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</si>
  <si>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</si>
  <si>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</si>
  <si>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</si>
  <si>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</si>
  <si>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</si>
  <si>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</si>
  <si>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</si>
  <si>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</si>
  <si>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</si>
  <si>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</si>
  <si>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</si>
  <si>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</si>
  <si>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</si>
  <si>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</si>
  <si>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</si>
  <si>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</si>
  <si>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</si>
  <si>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</si>
  <si>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</si>
  <si>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</si>
  <si>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</si>
  <si>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</si>
  <si>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</si>
  <si>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</si>
  <si>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</si>
  <si>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</si>
  <si>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</si>
  <si>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</si>
  <si>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</si>
  <si>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</si>
  <si>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</si>
  <si>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</si>
  <si>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</si>
  <si>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</si>
  <si>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</si>
  <si>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</si>
  <si>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</si>
  <si>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</si>
  <si>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</si>
  <si>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</si>
  <si>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</si>
  <si>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</si>
  <si>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</si>
  <si>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</si>
  <si>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</si>
  <si>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</si>
  <si>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</si>
  <si>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</si>
  <si>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</si>
  <si>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</si>
  <si>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</si>
  <si>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</si>
  <si>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</si>
  <si>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</si>
  <si>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</si>
  <si>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</si>
  <si>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</si>
  <si>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</si>
  <si>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</si>
  <si>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</si>
  <si>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</si>
  <si>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</si>
  <si>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</si>
  <si>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</si>
  <si>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</si>
  <si>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</si>
  <si>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</si>
  <si>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</si>
  <si>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</si>
  <si>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</si>
  <si>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</si>
  <si>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</si>
  <si>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</si>
  <si>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</si>
  <si>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</si>
  <si>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</si>
  <si>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</si>
  <si>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</si>
  <si>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</si>
  <si>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</si>
  <si>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</si>
  <si>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</si>
  <si>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</si>
  <si>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</si>
  <si>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</si>
  <si>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</si>
  <si>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</si>
  <si>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</si>
  <si>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</si>
  <si>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</si>
  <si>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</si>
  <si>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</si>
  <si>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</si>
  <si>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</si>
  <si>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</si>
  <si>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</si>
  <si>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</si>
  <si>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</si>
  <si>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</si>
  <si>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</si>
  <si>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</si>
  <si>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</si>
  <si>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</si>
  <si>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</si>
  <si>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</si>
  <si>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</si>
  <si>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</si>
  <si>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</si>
  <si>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</si>
  <si>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</si>
  <si>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</si>
  <si>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</si>
  <si>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</si>
  <si>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</si>
  <si>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</si>
  <si>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</si>
  <si>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</si>
  <si>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</si>
  <si>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</si>
  <si>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</si>
  <si>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</si>
  <si>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</si>
  <si>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</si>
  <si>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</si>
  <si>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</si>
  <si>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</si>
  <si>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</si>
  <si>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</si>
  <si>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</si>
  <si>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</si>
  <si>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</si>
  <si>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</si>
  <si>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</si>
  <si>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</si>
  <si>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</si>
  <si>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</si>
  <si>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</si>
  <si>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</si>
  <si>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</si>
  <si>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</si>
  <si>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</si>
  <si>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</si>
  <si>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</si>
  <si>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</si>
  <si>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</si>
  <si>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</si>
  <si>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</si>
  <si>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</si>
  <si>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</si>
  <si>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</si>
  <si>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</si>
  <si>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</si>
  <si>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</si>
  <si>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</si>
  <si>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</si>
  <si>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</si>
  <si>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</si>
  <si>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</si>
  <si>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</si>
  <si>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</si>
  <si>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</si>
  <si>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</si>
  <si>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</si>
  <si>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</si>
  <si>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</si>
  <si>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</si>
  <si>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</si>
  <si>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</si>
  <si>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</si>
  <si>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</si>
  <si>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</si>
  <si>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</si>
  <si>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</si>
  <si>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</si>
  <si>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</si>
  <si>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</si>
  <si>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</si>
  <si>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</si>
  <si>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</si>
  <si>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</si>
  <si>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</si>
  <si>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</si>
  <si>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</si>
  <si>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</si>
  <si>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</si>
  <si>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</si>
  <si>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</si>
  <si>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</si>
  <si>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</si>
  <si>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</si>
  <si>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</si>
  <si>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</si>
  <si>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</si>
  <si>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</si>
  <si>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</si>
  <si>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</si>
  <si>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</si>
  <si>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</si>
  <si>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</si>
  <si>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</si>
  <si>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</si>
  <si>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</si>
  <si>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</si>
  <si>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</si>
  <si>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</si>
  <si>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</si>
  <si>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</si>
  <si>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</si>
  <si>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</si>
  <si>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</si>
  <si>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</si>
  <si>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</si>
  <si>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</si>
  <si>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</si>
  <si>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</si>
  <si>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</si>
  <si>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</si>
  <si>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</si>
  <si>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</si>
  <si>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</si>
  <si>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</si>
  <si>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</si>
  <si>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</si>
  <si>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</si>
  <si>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</si>
  <si>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</si>
  <si>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</si>
  <si>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</si>
  <si>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</si>
  <si>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</si>
  <si>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</si>
  <si>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</si>
  <si>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</si>
  <si>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</si>
  <si>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</si>
  <si>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</si>
  <si>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</si>
  <si>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</si>
  <si>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</si>
  <si>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</si>
  <si>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</si>
  <si>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</si>
  <si>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</si>
  <si>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</si>
  <si>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</si>
  <si>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</si>
  <si>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</si>
  <si>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</si>
  <si>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</si>
  <si>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</si>
  <si>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</si>
  <si>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</si>
  <si>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</si>
  <si>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</si>
  <si>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</si>
  <si>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</si>
  <si>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</si>
  <si>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</si>
  <si>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</si>
  <si>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</si>
  <si>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</si>
  <si>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</si>
  <si>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</si>
  <si>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</si>
  <si>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</si>
  <si>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</si>
  <si>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</si>
  <si>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</si>
  <si>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</si>
  <si>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</si>
  <si>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</si>
  <si>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</si>
  <si>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</si>
  <si>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</si>
  <si>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</si>
  <si>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</si>
  <si>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</si>
  <si>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</si>
  <si>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</si>
  <si>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</si>
  <si>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</si>
  <si>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</si>
  <si>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</si>
  <si>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</si>
  <si>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</si>
  <si>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</si>
  <si>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</si>
  <si>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</si>
  <si>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</si>
  <si>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</si>
  <si>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</si>
  <si>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</si>
  <si>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</si>
  <si>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</si>
  <si>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</si>
  <si>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</si>
  <si>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</si>
  <si>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</si>
  <si>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</si>
  <si>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</si>
  <si>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</si>
  <si>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</si>
  <si>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</si>
  <si>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</si>
  <si>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</si>
  <si>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</si>
  <si>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</si>
  <si>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</si>
  <si>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</si>
  <si>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</si>
  <si>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</si>
  <si>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</si>
  <si>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</si>
  <si>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</si>
  <si>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</si>
  <si>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</si>
  <si>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</si>
  <si>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</si>
  <si>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</si>
  <si>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</si>
  <si>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</si>
  <si>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</si>
  <si>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</si>
  <si>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</si>
  <si>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</si>
  <si>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</si>
  <si>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</si>
  <si>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</si>
  <si>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</si>
  <si>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</si>
  <si>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</si>
  <si>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</si>
  <si>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</si>
  <si>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</si>
  <si>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</si>
  <si>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</si>
  <si>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</si>
  <si>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</si>
  <si>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</si>
  <si>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</si>
  <si>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</si>
  <si>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</si>
  <si>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</si>
  <si>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</si>
  <si>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</si>
  <si>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</si>
  <si>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</si>
  <si>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</si>
  <si>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</si>
  <si>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</si>
  <si>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</si>
  <si>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</si>
  <si>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</si>
  <si>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</si>
  <si>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</si>
  <si>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</si>
  <si>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</si>
  <si>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</si>
  <si>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</si>
  <si>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</si>
  <si>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</si>
  <si>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</si>
  <si>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</si>
  <si>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</si>
  <si>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</si>
  <si>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</si>
  <si>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</si>
  <si>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</si>
  <si>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</si>
  <si>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</si>
  <si>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</si>
  <si>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</si>
  <si>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</si>
  <si>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</si>
  <si>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</si>
  <si>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</si>
  <si>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</si>
  <si>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</si>
  <si>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</si>
  <si>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</si>
  <si>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</si>
  <si>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</si>
  <si>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</si>
  <si>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</si>
  <si>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</si>
  <si>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</si>
  <si>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</si>
  <si>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</si>
  <si>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</si>
  <si>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</si>
  <si>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</si>
  <si>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</si>
  <si>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</si>
  <si>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</si>
  <si>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</si>
  <si>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</si>
  <si>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</si>
  <si>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</si>
  <si>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</si>
  <si>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</si>
  <si>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</si>
  <si>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</si>
  <si>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</si>
  <si>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</si>
  <si>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</si>
  <si>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</si>
  <si>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</si>
  <si>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</si>
  <si>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</si>
  <si>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</si>
  <si>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</si>
  <si>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</si>
  <si>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</si>
  <si>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</si>
  <si>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</si>
  <si>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</si>
  <si>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</si>
  <si>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</si>
  <si>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</si>
  <si>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</si>
  <si>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</si>
  <si>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</si>
  <si>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</si>
  <si>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</si>
  <si>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</si>
  <si>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</si>
  <si>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</si>
  <si>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</si>
  <si>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</si>
  <si>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</si>
  <si>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</si>
  <si>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</si>
  <si>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</si>
  <si>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</si>
  <si>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</si>
  <si>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</si>
  <si>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</si>
  <si>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</si>
  <si>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</si>
  <si>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</si>
  <si>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</si>
  <si>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</si>
  <si>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</si>
  <si>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</si>
  <si>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</si>
  <si>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</si>
  <si>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</si>
  <si>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</si>
  <si>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</si>
  <si>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</si>
  <si>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</si>
  <si>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</si>
  <si>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</si>
  <si>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</si>
  <si>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</si>
  <si>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</si>
  <si>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</si>
  <si>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</si>
  <si>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</si>
  <si>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</si>
  <si>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</si>
  <si>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</si>
  <si>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</si>
  <si>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</si>
  <si>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</si>
  <si>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</si>
  <si>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</si>
  <si>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</si>
  <si>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</si>
  <si>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</si>
  <si>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</si>
  <si>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</si>
  <si>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</si>
  <si>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</si>
  <si>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</si>
  <si>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</si>
  <si>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</si>
  <si>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</si>
  <si>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</si>
  <si>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</si>
  <si>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</si>
  <si>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</si>
  <si>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</si>
  <si>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</si>
  <si>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</si>
  <si>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</si>
  <si>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</si>
  <si>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</si>
  <si>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</si>
  <si>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</si>
  <si>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</si>
  <si>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</si>
  <si>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</si>
  <si>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</si>
  <si>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</si>
  <si>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</si>
  <si>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</si>
  <si>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</si>
  <si>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</si>
  <si>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</si>
  <si>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</si>
  <si>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</si>
  <si>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</si>
  <si>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</si>
  <si>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</si>
  <si>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</si>
  <si>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</si>
  <si>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</si>
  <si>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</si>
  <si>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</si>
  <si>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</si>
  <si>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</si>
  <si>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</si>
  <si>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</si>
  <si>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</si>
  <si>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</si>
  <si>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</si>
  <si>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</si>
  <si>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</si>
  <si>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</si>
  <si>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</si>
  <si>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</si>
  <si>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</si>
  <si>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</si>
  <si>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</si>
  <si>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</si>
  <si>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</si>
  <si>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</si>
  <si>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</si>
  <si>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</si>
  <si>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</si>
  <si>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</si>
  <si>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</si>
  <si>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</si>
  <si>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</si>
  <si>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</si>
  <si>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</si>
  <si>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</si>
  <si>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</si>
  <si>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</si>
  <si>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</si>
  <si>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</si>
  <si>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</si>
  <si>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</si>
  <si>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</si>
  <si>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</si>
  <si>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</si>
  <si>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</si>
  <si>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</si>
  <si>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</si>
  <si>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</si>
  <si>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</si>
  <si>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</si>
  <si>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</si>
  <si>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</si>
  <si>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</si>
  <si>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</si>
  <si>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</si>
  <si>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</si>
  <si>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</si>
  <si>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</si>
  <si>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</si>
  <si>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</si>
  <si>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</si>
  <si>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</si>
  <si>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</si>
  <si>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</si>
  <si>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</si>
  <si>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</si>
  <si>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</si>
  <si>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</si>
  <si>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</si>
  <si>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</si>
  <si>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</si>
  <si>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</si>
  <si>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</si>
  <si>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</si>
  <si>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</si>
  <si>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</si>
  <si>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</si>
  <si>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</si>
  <si>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</si>
  <si>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</si>
  <si>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</si>
  <si>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</si>
  <si>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</si>
  <si>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</si>
  <si>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</si>
  <si>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</si>
  <si>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</si>
  <si>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</si>
  <si>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</si>
  <si>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</si>
  <si>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</si>
  <si>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</si>
  <si>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</si>
  <si>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</si>
  <si>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</si>
  <si>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</si>
  <si>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</si>
  <si>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</si>
  <si>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</si>
  <si>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</si>
  <si>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</si>
  <si>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</si>
  <si>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</si>
  <si>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</si>
  <si>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</si>
  <si>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</si>
  <si>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</si>
  <si>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</si>
  <si>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</si>
  <si>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</si>
  <si>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</si>
  <si>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</si>
  <si>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</si>
  <si>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</si>
  <si>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</si>
  <si>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</si>
  <si>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</si>
  <si>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</si>
  <si>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</si>
  <si>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</si>
  <si>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</si>
  <si>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</si>
  <si>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</si>
  <si>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</si>
  <si>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</si>
  <si>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</si>
  <si>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</si>
  <si>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</si>
  <si>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</si>
  <si>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</si>
  <si>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</si>
  <si>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</si>
  <si>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</si>
  <si>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</si>
  <si>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</si>
  <si>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</si>
  <si>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</si>
  <si>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</si>
  <si>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</si>
  <si>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</si>
  <si>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</si>
  <si>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</si>
  <si>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</si>
  <si>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</si>
  <si>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</si>
  <si>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</si>
  <si>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</si>
  <si>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</si>
  <si>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</si>
  <si>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</si>
  <si>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</si>
  <si>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</si>
  <si>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</si>
  <si>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</si>
  <si>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</si>
  <si>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</si>
  <si>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</si>
  <si>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</si>
  <si>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</si>
  <si>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</si>
  <si>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</si>
  <si>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</si>
  <si>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</si>
  <si>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</si>
  <si>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</si>
  <si>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</si>
  <si>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</si>
  <si>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</si>
  <si>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</si>
  <si>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</si>
  <si>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</si>
  <si>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</si>
  <si>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</si>
  <si>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</si>
  <si>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</si>
  <si>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</si>
  <si>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</si>
  <si>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</si>
  <si>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</si>
  <si>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</si>
  <si>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</si>
  <si>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</si>
  <si>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</si>
  <si>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</si>
  <si>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</si>
  <si>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</si>
  <si>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</si>
  <si>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</si>
  <si>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</si>
  <si>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</si>
  <si>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</si>
  <si>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</si>
  <si>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</si>
  <si>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</si>
  <si>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</si>
  <si>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</si>
  <si>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</si>
  <si>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</si>
  <si>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</si>
  <si>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</si>
  <si>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</si>
  <si>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</si>
  <si>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</si>
  <si>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</si>
  <si>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</si>
  <si>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</si>
  <si>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</si>
  <si>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</si>
  <si>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</si>
  <si>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</si>
  <si>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</si>
  <si>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</si>
  <si>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</si>
  <si>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</si>
  <si>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</si>
  <si>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</si>
  <si>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</si>
  <si>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</si>
  <si>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</si>
  <si>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</si>
  <si>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</si>
  <si>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</si>
  <si>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</si>
  <si>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</si>
  <si>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</si>
  <si>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</si>
  <si>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</si>
  <si>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</si>
  <si>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</si>
  <si>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</si>
  <si>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</si>
  <si>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</si>
  <si>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</si>
  <si>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</si>
  <si>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</si>
  <si>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</si>
  <si>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</si>
  <si>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</si>
  <si>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</si>
  <si>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</si>
  <si>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</si>
  <si>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</si>
  <si>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</si>
  <si>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</si>
  <si>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</si>
  <si>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</si>
  <si>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</si>
  <si>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</si>
  <si>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</si>
  <si>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</si>
  <si>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</si>
  <si>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</si>
  <si>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</si>
  <si>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</si>
  <si>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</si>
  <si>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</si>
  <si>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</si>
  <si>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</si>
  <si>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</si>
  <si>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</si>
  <si>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</si>
  <si>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</si>
  <si>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</si>
  <si>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</si>
  <si>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</si>
  <si>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</si>
  <si>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</si>
  <si>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</si>
  <si>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</si>
  <si>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</si>
  <si>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</si>
  <si>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</si>
  <si>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</si>
  <si>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</si>
  <si>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</si>
  <si>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</si>
  <si>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</si>
  <si>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</si>
  <si>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</si>
  <si>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</si>
  <si>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</si>
  <si>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</si>
  <si>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</si>
  <si>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</si>
  <si>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</si>
  <si>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</si>
  <si>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</si>
  <si>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</si>
  <si>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</si>
  <si>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</si>
  <si>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</si>
  <si>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</si>
  <si>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</si>
  <si>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</si>
  <si>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</si>
  <si>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</si>
  <si>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</si>
  <si>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</si>
  <si>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</si>
  <si>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</si>
  <si>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</si>
  <si>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</si>
  <si>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</si>
  <si>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</si>
  <si>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</si>
  <si>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</si>
  <si>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</si>
  <si>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</si>
  <si>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</si>
  <si>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</si>
  <si>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</si>
  <si>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</si>
  <si>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</si>
  <si>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</si>
  <si>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</si>
  <si>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</si>
  <si>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</si>
  <si>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</si>
  <si>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</si>
  <si>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</si>
  <si>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</si>
  <si>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</si>
  <si>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</si>
  <si>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</si>
  <si>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</si>
  <si>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</si>
  <si>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</si>
  <si>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</si>
  <si>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</si>
  <si>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</si>
  <si>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</si>
  <si>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</si>
  <si>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</si>
  <si>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</si>
  <si>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</si>
  <si>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</si>
  <si>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</si>
  <si>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</si>
  <si>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</si>
  <si>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</si>
  <si>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</si>
  <si>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</si>
  <si>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</si>
  <si>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</si>
  <si>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</si>
  <si>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</si>
  <si>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</si>
  <si>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</si>
  <si>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</si>
  <si>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</si>
  <si>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</si>
  <si>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</si>
  <si>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</si>
  <si>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</si>
  <si>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</si>
  <si>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</si>
  <si>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</si>
  <si>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</si>
  <si>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</si>
  <si>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</si>
  <si>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</si>
  <si>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</si>
  <si>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</si>
  <si>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</si>
  <si>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</si>
  <si>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</si>
  <si>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</si>
  <si>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</si>
  <si>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</si>
  <si>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</si>
  <si>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</si>
  <si>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</si>
  <si>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</si>
  <si>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</si>
  <si>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</si>
  <si>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</si>
  <si>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</si>
  <si>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</si>
  <si>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</si>
  <si>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</si>
  <si>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</si>
  <si>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</si>
  <si>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</si>
  <si>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</si>
  <si>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</si>
  <si>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</si>
  <si>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</si>
  <si>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</si>
  <si>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</si>
  <si>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</si>
  <si>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</si>
  <si>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</si>
  <si>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</si>
  <si>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</si>
  <si>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</si>
  <si>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</si>
  <si>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</si>
  <si>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</si>
  <si>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</si>
  <si>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</si>
  <si>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</si>
  <si>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</si>
  <si>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</si>
  <si>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</si>
  <si>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</si>
  <si>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</si>
  <si>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</si>
  <si>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</si>
  <si>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</si>
  <si>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</si>
  <si>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</si>
  <si>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</si>
  <si>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</si>
  <si>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</si>
  <si>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</si>
  <si>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</si>
  <si>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</si>
  <si>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</si>
  <si>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</si>
  <si>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</si>
  <si>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</si>
  <si>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</si>
  <si>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</si>
  <si>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</si>
  <si>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</si>
  <si>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</si>
  <si>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</si>
  <si>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</si>
  <si>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</si>
  <si>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</si>
  <si>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</si>
  <si>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</si>
  <si>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</si>
  <si>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</si>
  <si>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</si>
  <si>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</si>
  <si>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</si>
  <si>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</si>
  <si>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</si>
  <si>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</si>
  <si>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</si>
  <si>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</si>
  <si>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</si>
  <si>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</si>
  <si>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</si>
  <si>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</si>
  <si>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</si>
  <si>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</si>
  <si>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</si>
  <si>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</si>
  <si>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</si>
  <si>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</si>
  <si>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</si>
  <si>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</si>
  <si>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</si>
  <si>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</si>
  <si>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</si>
  <si>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</si>
  <si>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</si>
  <si>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</si>
  <si>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</si>
  <si>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</si>
  <si>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</si>
  <si>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</si>
  <si>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</si>
  <si>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</si>
  <si>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</si>
  <si>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</si>
  <si>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</si>
  <si>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</si>
  <si>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</si>
  <si>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</si>
  <si>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</si>
  <si>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</si>
  <si>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</si>
  <si>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</si>
  <si>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</si>
  <si>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</si>
  <si>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</si>
  <si>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</si>
  <si>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</si>
  <si>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</si>
  <si>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</si>
  <si>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</si>
  <si>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</si>
  <si>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</si>
  <si>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</si>
  <si>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</si>
  <si>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</si>
  <si>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</si>
  <si>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</si>
  <si>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</si>
  <si>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</si>
  <si>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</si>
  <si>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</si>
  <si>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</si>
  <si>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</si>
  <si>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</si>
  <si>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</si>
  <si>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</si>
  <si>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</si>
  <si>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</si>
  <si>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</si>
  <si>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</si>
  <si>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</si>
  <si>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</si>
  <si>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</si>
  <si>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</si>
  <si>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</si>
  <si>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</si>
  <si>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</si>
  <si>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</si>
  <si>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</si>
  <si>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</si>
  <si>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</si>
  <si>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</si>
  <si>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</si>
  <si>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</si>
  <si>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</si>
  <si>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</si>
  <si>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</si>
  <si>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</si>
  <si>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</si>
  <si>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</si>
  <si>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</si>
  <si>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</si>
  <si>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</si>
  <si>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</si>
  <si>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</si>
  <si>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</si>
  <si>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</si>
  <si>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</si>
  <si>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</si>
  <si>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</si>
  <si>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</si>
  <si>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</si>
  <si>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</si>
  <si>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</si>
  <si>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</si>
  <si>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</si>
  <si>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</si>
  <si>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</si>
  <si>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</si>
  <si>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</si>
  <si>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</si>
  <si>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</si>
  <si>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</si>
  <si>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</si>
  <si>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</si>
  <si>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</si>
  <si>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</si>
  <si>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</si>
  <si>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</si>
  <si>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</si>
  <si>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</si>
  <si>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</si>
  <si>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</si>
  <si>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</si>
  <si>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</si>
  <si>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</si>
  <si>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</si>
  <si>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</si>
  <si>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</si>
  <si>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</si>
  <si>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</si>
  <si>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</si>
  <si>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</si>
  <si>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</si>
  <si>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</si>
  <si>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</si>
  <si>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</si>
  <si>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</si>
  <si>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</si>
  <si>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</si>
  <si>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</si>
  <si>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</si>
  <si>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</si>
  <si>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</si>
  <si>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</si>
  <si>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</si>
  <si>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</si>
  <si>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</si>
  <si>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</si>
  <si>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</si>
  <si>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</si>
  <si>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</si>
  <si>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</si>
  <si>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</si>
  <si>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</si>
  <si>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</si>
  <si>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</si>
  <si>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</si>
  <si>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</si>
  <si>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</si>
  <si>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</si>
  <si>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</si>
  <si>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</si>
  <si>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</si>
  <si>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</si>
  <si>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</si>
  <si>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</si>
  <si>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</si>
  <si>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</si>
  <si>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</si>
  <si>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</si>
  <si>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</si>
  <si>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</si>
  <si>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</si>
  <si>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</si>
  <si>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</si>
  <si>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</si>
  <si>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</si>
  <si>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</si>
  <si>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</si>
  <si>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</si>
  <si>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</si>
  <si>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</si>
  <si>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</si>
  <si>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</si>
  <si>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</si>
  <si>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</si>
  <si>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</si>
  <si>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</si>
  <si>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</si>
  <si>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</si>
  <si>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</si>
  <si>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</si>
  <si>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</si>
  <si>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</si>
  <si>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</si>
  <si>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</si>
  <si>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</si>
  <si>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</si>
  <si>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</si>
  <si>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</si>
  <si>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</si>
  <si>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</si>
  <si>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</si>
  <si>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</si>
  <si>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</si>
  <si>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</si>
  <si>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</si>
  <si>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</si>
  <si>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</si>
  <si>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</si>
  <si>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</si>
  <si>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</si>
  <si>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</si>
  <si>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</si>
  <si>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</si>
  <si>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</si>
  <si>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</si>
  <si>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</si>
  <si>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</si>
  <si>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</si>
  <si>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</si>
  <si>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</si>
  <si>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</si>
  <si>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</si>
  <si>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</si>
  <si>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</si>
  <si>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</si>
  <si>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</si>
  <si>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</si>
  <si>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</si>
  <si>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</si>
  <si>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</si>
  <si>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</si>
  <si>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</si>
  <si>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</si>
  <si>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</si>
  <si>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</si>
  <si>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</si>
  <si>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</si>
  <si>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</si>
  <si>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</si>
  <si>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</si>
  <si>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</si>
  <si>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</si>
  <si>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</si>
  <si>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</si>
  <si>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</si>
  <si>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</si>
  <si>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</si>
  <si>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</si>
  <si>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</si>
  <si>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</si>
  <si>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</si>
  <si>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</si>
  <si>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</si>
  <si>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</si>
  <si>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</si>
  <si>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</si>
  <si>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</si>
  <si>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</si>
  <si>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</si>
  <si>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</si>
  <si>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</si>
  <si>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</si>
  <si>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</si>
  <si>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</si>
  <si>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</si>
  <si>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</si>
  <si>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</si>
  <si>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</si>
  <si>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</si>
  <si>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</si>
  <si>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</si>
  <si>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</si>
  <si>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</si>
  <si>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</si>
  <si>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</si>
  <si>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</si>
  <si>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</si>
  <si>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</si>
  <si>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</si>
  <si>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</si>
  <si>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</si>
  <si>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</si>
  <si>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</si>
  <si>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</si>
  <si>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</si>
  <si>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</si>
  <si>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</si>
  <si>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</si>
  <si>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</si>
  <si>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</si>
  <si>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</si>
  <si>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</si>
  <si>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</si>
  <si>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</si>
  <si>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</si>
  <si>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</si>
  <si>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</si>
  <si>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</si>
  <si>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</si>
  <si>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</si>
  <si>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</si>
  <si>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</si>
  <si>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</si>
  <si>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</si>
  <si>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</si>
  <si>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</si>
  <si>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</si>
  <si>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</si>
  <si>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</si>
  <si>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</si>
  <si>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</si>
  <si>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</si>
  <si>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</si>
  <si>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</si>
  <si>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</si>
  <si>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</si>
  <si>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</si>
  <si>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</si>
  <si>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</si>
  <si>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</si>
  <si>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</si>
  <si>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</si>
  <si>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</si>
  <si>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</si>
  <si>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</si>
  <si>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</si>
  <si>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</si>
  <si>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</si>
  <si>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</si>
  <si>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</si>
  <si>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</si>
  <si>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</si>
  <si>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</si>
  <si>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</si>
  <si>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</si>
  <si>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</si>
  <si>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</si>
  <si>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</si>
  <si>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</si>
  <si>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</si>
  <si>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</si>
  <si>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</si>
  <si>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</si>
  <si>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</si>
  <si>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</si>
  <si>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</si>
  <si>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</si>
  <si>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</si>
  <si>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</si>
  <si>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</si>
  <si>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</si>
  <si>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</si>
  <si>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</si>
  <si>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</si>
  <si>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</si>
  <si>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</si>
  <si>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</si>
  <si>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</si>
  <si>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</si>
  <si>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</si>
  <si>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</si>
  <si>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</si>
  <si>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</si>
  <si>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</si>
  <si>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</si>
  <si>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</si>
  <si>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</si>
  <si>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</si>
  <si>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</si>
  <si>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</si>
  <si>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</si>
  <si>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</si>
  <si>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</si>
  <si>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</si>
  <si>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</si>
  <si>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</si>
  <si>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</si>
  <si>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</si>
  <si>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</si>
  <si>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</si>
  <si>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</si>
  <si>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</si>
  <si>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</si>
  <si>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</si>
  <si>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</si>
  <si>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</si>
  <si>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</si>
  <si>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</si>
  <si>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</si>
  <si>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</si>
  <si>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</si>
  <si>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</si>
  <si>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</si>
  <si>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</si>
  <si>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</si>
  <si>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</si>
  <si>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</si>
  <si>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</si>
  <si>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</si>
  <si>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</si>
  <si>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</si>
  <si>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</si>
  <si>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</si>
  <si>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</si>
  <si>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</si>
  <si>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</si>
  <si>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</si>
  <si>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</si>
  <si>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</si>
  <si>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</si>
  <si>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</si>
  <si>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</si>
  <si>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</si>
  <si>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</si>
  <si>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</si>
  <si>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</si>
  <si>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</si>
  <si>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</si>
  <si>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</si>
  <si>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</si>
  <si>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</si>
  <si>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</si>
  <si>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</si>
  <si>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</si>
  <si>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</si>
  <si>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</si>
  <si>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</si>
  <si>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</si>
  <si>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</si>
  <si>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</si>
  <si>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</si>
  <si>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</si>
  <si>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</si>
  <si>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</si>
  <si>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</si>
  <si>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</si>
  <si>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</si>
  <si>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</si>
  <si>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</si>
  <si>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</si>
  <si>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</si>
  <si>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</si>
  <si>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</si>
  <si>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</si>
  <si>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</si>
  <si>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</si>
  <si>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</si>
  <si>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</si>
  <si>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</si>
  <si>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</si>
  <si>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</si>
  <si>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</si>
  <si>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</si>
  <si>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</si>
  <si>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</si>
  <si>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</si>
  <si>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</si>
  <si>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</si>
  <si>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</si>
  <si>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</si>
  <si>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</si>
  <si>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</si>
  <si>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</si>
  <si>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</si>
  <si>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</si>
  <si>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</si>
  <si>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</si>
  <si>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</si>
  <si>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</si>
  <si>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</si>
  <si>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</si>
  <si>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</si>
  <si>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</si>
  <si>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</si>
  <si>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</si>
  <si>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</si>
  <si>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</si>
  <si>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</si>
  <si>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</si>
  <si>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</si>
  <si>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</si>
  <si>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</si>
  <si>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</si>
  <si>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</si>
  <si>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</si>
  <si>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</si>
  <si>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</si>
  <si>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</si>
  <si>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</si>
  <si>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</si>
  <si>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</si>
  <si>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</si>
  <si>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</si>
  <si>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</si>
  <si>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</si>
  <si>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</si>
  <si>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</si>
  <si>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</si>
  <si>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</si>
  <si>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</si>
  <si>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</si>
  <si>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</si>
  <si>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</si>
  <si>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</si>
  <si>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</si>
  <si>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</si>
  <si>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</si>
  <si>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</si>
  <si>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</si>
  <si>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</si>
  <si>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</si>
  <si>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</si>
  <si>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</si>
  <si>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</si>
  <si>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</si>
  <si>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</si>
  <si>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</si>
  <si>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</si>
  <si>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</si>
  <si>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</si>
  <si>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</si>
  <si>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</si>
  <si>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</si>
  <si>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</si>
  <si>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</si>
  <si>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</si>
  <si>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</si>
  <si>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</si>
  <si>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</si>
  <si>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</si>
  <si>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</si>
  <si>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</si>
  <si>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</si>
  <si>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</si>
  <si>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</si>
  <si>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</si>
  <si>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</si>
  <si>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</si>
  <si>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</si>
  <si>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</si>
  <si>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</si>
  <si>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</si>
  <si>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</si>
  <si>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</si>
  <si>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</si>
  <si>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</si>
  <si>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</si>
  <si>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</si>
  <si>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</si>
  <si>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</si>
  <si>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</si>
  <si>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</si>
  <si>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</si>
  <si>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</si>
  <si>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</si>
  <si>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</si>
  <si>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</si>
  <si>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</si>
  <si>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</si>
  <si>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</si>
  <si>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</si>
  <si>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</si>
  <si>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</si>
  <si>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</si>
  <si>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</si>
  <si>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</si>
  <si>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</si>
  <si>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</si>
  <si>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</si>
  <si>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</si>
  <si>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</si>
  <si>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</si>
  <si>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</si>
  <si>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</si>
  <si>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</si>
  <si>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</si>
  <si>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</si>
  <si>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</si>
  <si>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</si>
  <si>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</si>
  <si>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</si>
  <si>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</si>
  <si>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</si>
  <si>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</si>
  <si>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</si>
  <si>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</si>
  <si>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</si>
  <si>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</si>
  <si>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</si>
  <si>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</si>
  <si>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</si>
  <si>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</si>
  <si>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</si>
  <si>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</si>
  <si>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</si>
  <si>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</si>
  <si>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</si>
  <si>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</si>
  <si>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</si>
  <si>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</si>
  <si>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</si>
  <si>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</si>
  <si>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</si>
  <si>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</si>
  <si>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</si>
  <si>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</si>
  <si>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</si>
  <si>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</si>
  <si>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</si>
  <si>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</si>
  <si>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</si>
  <si>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</si>
  <si>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</si>
  <si>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</si>
  <si>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</si>
  <si>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</si>
  <si>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</si>
  <si>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</si>
  <si>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</si>
  <si>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</si>
  <si>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</si>
  <si>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</si>
  <si>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</si>
  <si>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</si>
  <si>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</si>
  <si>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</si>
  <si>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</si>
  <si>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</si>
  <si>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</si>
  <si>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</si>
  <si>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</si>
  <si>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</si>
  <si>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</si>
  <si>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</si>
  <si>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</si>
  <si>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</si>
  <si>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</si>
  <si>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</si>
  <si>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</si>
  <si>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</si>
  <si>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</si>
  <si>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</si>
  <si>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</si>
  <si>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</si>
  <si>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</si>
  <si>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</si>
  <si>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</si>
  <si>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</si>
  <si>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</si>
  <si>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</si>
  <si>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</si>
  <si>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</si>
  <si>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</si>
  <si>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</si>
  <si>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</si>
  <si>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</si>
  <si>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</si>
  <si>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</si>
  <si>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</si>
  <si>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</si>
  <si>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</si>
  <si>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</si>
  <si>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</si>
  <si>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</si>
  <si>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</si>
  <si>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</si>
  <si>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</si>
  <si>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</si>
  <si>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</si>
  <si>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</si>
  <si>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</si>
  <si>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</si>
  <si>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</si>
  <si>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</si>
  <si>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</si>
  <si>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</si>
  <si>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</si>
  <si>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</si>
  <si>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</si>
  <si>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</si>
  <si>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</si>
  <si>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</si>
  <si>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</si>
  <si>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</si>
  <si>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</si>
  <si>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</si>
  <si>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</si>
  <si>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</si>
  <si>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</si>
  <si>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</si>
  <si>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</si>
  <si>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</si>
  <si>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</si>
  <si>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</si>
  <si>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</si>
  <si>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</si>
  <si>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</si>
  <si>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</si>
  <si>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</si>
  <si>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</si>
  <si>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</si>
  <si>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</si>
  <si>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</si>
  <si>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</si>
  <si>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</si>
  <si>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</si>
  <si>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</si>
  <si>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</si>
  <si>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</si>
  <si>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</si>
  <si>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</si>
  <si>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</si>
  <si>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</si>
  <si>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</si>
  <si>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</si>
  <si>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</si>
  <si>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</si>
  <si>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</si>
  <si>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</si>
  <si>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</si>
  <si>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</si>
  <si>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</si>
  <si>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</si>
  <si>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</si>
  <si>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</si>
  <si>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</si>
  <si>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</si>
  <si>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</si>
  <si>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</si>
  <si>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</si>
  <si>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</si>
  <si>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</si>
  <si>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</si>
  <si>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</si>
  <si>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</si>
  <si>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</si>
  <si>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</si>
  <si>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</si>
  <si>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</si>
  <si>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</si>
  <si>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</si>
  <si>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</si>
  <si>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</si>
  <si>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</si>
  <si>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</si>
  <si>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</si>
  <si>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</si>
  <si>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</si>
  <si>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</si>
  <si>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</si>
  <si>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</si>
  <si>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</si>
  <si>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</si>
  <si>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</si>
  <si>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</si>
  <si>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</si>
  <si>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</si>
  <si>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</si>
  <si>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</si>
  <si>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</si>
  <si>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</si>
  <si>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</si>
  <si>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</si>
  <si>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</si>
  <si>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</si>
  <si>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</si>
  <si>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</si>
  <si>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</si>
  <si>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</si>
  <si>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</si>
  <si>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</si>
  <si>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</si>
  <si>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</si>
  <si>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</si>
  <si>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</si>
  <si>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</si>
  <si>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</si>
  <si>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</si>
  <si>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</si>
  <si>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</si>
  <si>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</si>
  <si>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</si>
  <si>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</si>
  <si>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</si>
  <si>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</si>
  <si>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</si>
  <si>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</si>
  <si>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</si>
  <si>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</si>
  <si>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</si>
  <si>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</si>
  <si>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</si>
  <si>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</si>
  <si>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</si>
  <si>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</si>
  <si>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</si>
  <si>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</si>
  <si>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</si>
  <si>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</si>
  <si>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</si>
  <si>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</si>
  <si>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</si>
  <si>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</si>
  <si>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</si>
  <si>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</si>
  <si>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</si>
  <si>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</si>
  <si>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</si>
  <si>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</si>
  <si>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</si>
  <si>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</si>
  <si>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</si>
  <si>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</si>
  <si>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</si>
  <si>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</si>
  <si>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</si>
  <si>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</si>
  <si>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</si>
  <si>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</si>
  <si>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</si>
  <si>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</si>
  <si>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</si>
  <si>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</si>
  <si>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</si>
  <si>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</si>
  <si>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</si>
  <si>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</si>
  <si>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</si>
  <si>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</si>
  <si>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</si>
  <si>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</si>
  <si>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</si>
  <si>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</si>
  <si>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</si>
  <si>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</si>
  <si>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</si>
  <si>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</si>
  <si>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</si>
  <si>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</si>
  <si>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</si>
  <si>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</si>
  <si>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</si>
  <si>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</si>
  <si>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</si>
  <si>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</si>
  <si>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</si>
  <si>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</si>
  <si>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</si>
  <si>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</si>
  <si>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</si>
  <si>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</si>
  <si>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</si>
  <si>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</si>
  <si>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</si>
  <si>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</si>
  <si>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</si>
  <si>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</si>
  <si>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</si>
  <si>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</si>
  <si>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</si>
  <si>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</si>
  <si>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</si>
  <si>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</si>
  <si>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</si>
  <si>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</si>
  <si>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</si>
  <si>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</si>
  <si>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</si>
  <si>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</si>
  <si>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</si>
  <si>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</si>
  <si>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</si>
  <si>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</si>
  <si>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</si>
  <si>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</si>
  <si>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</si>
  <si>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</si>
  <si>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</si>
  <si>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</si>
  <si>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</si>
  <si>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</si>
  <si>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</si>
  <si>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</si>
  <si>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</si>
  <si>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</si>
  <si>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</si>
  <si>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</si>
  <si>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</si>
  <si>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</si>
  <si>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</si>
  <si>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</si>
  <si>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</si>
  <si>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</si>
  <si>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</si>
  <si>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</si>
  <si>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</si>
  <si>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</si>
  <si>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</si>
  <si>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</si>
  <si>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</si>
  <si>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</si>
  <si>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</si>
  <si>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</si>
  <si>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</si>
  <si>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</si>
  <si>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</si>
  <si>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</si>
  <si>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</si>
  <si>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</si>
  <si>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</si>
  <si>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</si>
  <si>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</si>
  <si>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</si>
  <si>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</si>
  <si>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</si>
  <si>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</si>
  <si>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</si>
  <si>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</si>
  <si>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</si>
  <si>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</si>
  <si>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</si>
  <si>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</si>
  <si>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</si>
  <si>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</si>
  <si>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</si>
  <si>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</si>
  <si>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</si>
  <si>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</si>
  <si>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</si>
  <si>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</si>
  <si>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</si>
  <si>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</si>
  <si>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</si>
  <si>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</si>
  <si>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</si>
  <si>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</si>
  <si>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</si>
  <si>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</si>
  <si>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</si>
  <si>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</si>
  <si>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</si>
  <si>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</si>
  <si>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</si>
  <si>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</si>
  <si>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</si>
  <si>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</si>
  <si>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</si>
  <si>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</si>
  <si>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</si>
  <si>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</si>
  <si>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</si>
  <si>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</si>
  <si>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</si>
  <si>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</si>
  <si>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</si>
  <si>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</si>
  <si>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</si>
  <si>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</si>
  <si>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</si>
  <si>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</si>
  <si>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</si>
  <si>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</si>
  <si>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</si>
  <si>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</si>
  <si>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</si>
  <si>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</si>
  <si>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</si>
  <si>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</si>
  <si>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</si>
  <si>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</si>
  <si>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</si>
  <si>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</si>
  <si>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</si>
  <si>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</si>
  <si>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</si>
  <si>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</si>
  <si>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</si>
  <si>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</si>
  <si>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</si>
  <si>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</si>
  <si>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</si>
  <si>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</si>
  <si>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</si>
  <si>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</si>
  <si>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</si>
  <si>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</si>
  <si>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</si>
  <si>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</si>
  <si>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</si>
  <si>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</si>
  <si>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</si>
  <si>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</si>
  <si>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</si>
  <si>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</si>
  <si>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</si>
  <si>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</si>
  <si>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</si>
  <si>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</si>
  <si>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</si>
  <si>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</si>
  <si>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</si>
  <si>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</si>
  <si>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</si>
  <si>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</si>
  <si>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</si>
  <si>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</si>
  <si>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</si>
  <si>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</si>
  <si>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</si>
  <si>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</si>
  <si>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</si>
  <si>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</si>
  <si>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</si>
  <si>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</si>
  <si>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</si>
  <si>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</si>
  <si>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</si>
  <si>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</si>
  <si>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</si>
  <si>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</si>
  <si>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</si>
  <si>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</si>
  <si>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</si>
  <si>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</si>
  <si>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</si>
  <si>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</si>
  <si>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</si>
  <si>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</si>
  <si>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</si>
  <si>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</si>
  <si>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</si>
  <si>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</si>
  <si>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</si>
  <si>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</si>
  <si>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</si>
  <si>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</si>
  <si>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</si>
  <si>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</si>
  <si>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</si>
  <si>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</si>
  <si>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</si>
  <si>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</si>
  <si>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</si>
  <si>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</si>
  <si>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</si>
  <si>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</si>
  <si>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</si>
  <si>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</si>
  <si>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</si>
  <si>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</si>
  <si>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</si>
  <si>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</si>
  <si>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</si>
  <si>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</si>
  <si>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</si>
  <si>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</si>
  <si>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</si>
  <si>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</si>
  <si>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</si>
  <si>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</si>
  <si>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</si>
  <si>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</si>
  <si>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</si>
  <si>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</si>
  <si>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</si>
  <si>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</si>
  <si>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</si>
  <si>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</si>
  <si>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</si>
  <si>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</si>
  <si>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</si>
  <si>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</si>
  <si>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</si>
  <si>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</si>
  <si>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</si>
  <si>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</si>
  <si>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</si>
  <si>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</si>
  <si>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</si>
  <si>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</si>
  <si>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</si>
  <si>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</si>
  <si>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</si>
  <si>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</si>
  <si>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</si>
  <si>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</si>
  <si>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</si>
  <si>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</si>
  <si>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</si>
  <si>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</si>
  <si>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</si>
  <si>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</si>
  <si>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</si>
  <si>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</si>
  <si>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</si>
  <si>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</si>
  <si>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</si>
  <si>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</si>
  <si>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</si>
  <si>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</si>
  <si>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</si>
  <si>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</si>
  <si>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</si>
  <si>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</si>
  <si>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</si>
  <si>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</si>
  <si>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</si>
  <si>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</si>
  <si>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</si>
  <si>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</si>
  <si>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</si>
  <si>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</si>
  <si>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</si>
  <si>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</si>
  <si>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</si>
  <si>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</si>
  <si>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</si>
  <si>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</si>
  <si>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</si>
  <si>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</si>
  <si>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</si>
  <si>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</si>
  <si>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</si>
  <si>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</si>
  <si>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</si>
  <si>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</si>
  <si>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</si>
  <si>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</si>
  <si>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</si>
  <si>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</si>
  <si>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</si>
  <si>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</si>
  <si>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</si>
  <si>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</si>
  <si>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</si>
  <si>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</si>
  <si>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</si>
  <si>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</si>
  <si>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</si>
  <si>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</si>
  <si>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</si>
  <si>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</si>
  <si>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</si>
  <si>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</si>
  <si>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</si>
  <si>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</si>
  <si>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</si>
  <si>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</si>
  <si>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</si>
  <si>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</si>
  <si>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</si>
  <si>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</si>
  <si>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</si>
  <si>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</si>
  <si>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</si>
  <si>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</si>
  <si>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</si>
  <si>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</si>
  <si>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</si>
  <si>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</si>
  <si>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</si>
  <si>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</si>
  <si>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</si>
  <si>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</si>
  <si>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</si>
  <si>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</si>
  <si>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</si>
  <si>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</si>
  <si>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</si>
  <si>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</si>
  <si>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</si>
  <si>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</si>
  <si>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</si>
  <si>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</si>
  <si>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</si>
  <si>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</si>
  <si>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</si>
  <si>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</si>
  <si>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</si>
  <si>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</si>
  <si>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</si>
  <si>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</si>
  <si>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</si>
  <si>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</si>
  <si>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</si>
  <si>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</si>
  <si>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</si>
  <si>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</si>
  <si>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</si>
  <si>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</si>
  <si>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</si>
  <si>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</si>
  <si>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</si>
  <si>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</si>
  <si>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</si>
  <si>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</si>
  <si>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</si>
  <si>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</si>
  <si>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</si>
  <si>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</si>
  <si>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</si>
  <si>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</si>
  <si>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</si>
  <si>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</si>
  <si>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</si>
  <si>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</si>
  <si>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</si>
  <si>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</si>
  <si>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</si>
  <si>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</si>
  <si>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</si>
  <si>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</si>
  <si>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</si>
  <si>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</si>
  <si>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</si>
  <si>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</si>
  <si>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</si>
  <si>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</si>
  <si>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</si>
  <si>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</si>
  <si>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</si>
  <si>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</si>
  <si>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</si>
  <si>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</si>
  <si>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</si>
  <si>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</si>
  <si>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</si>
  <si>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</si>
  <si>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</si>
  <si>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</si>
  <si>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</si>
  <si>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</si>
  <si>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</si>
  <si>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</si>
  <si>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</si>
  <si>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</si>
  <si>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</si>
  <si>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</si>
  <si>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</si>
  <si>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</si>
  <si>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</si>
  <si>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</si>
  <si>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</si>
  <si>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</si>
  <si>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</si>
  <si>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</si>
  <si>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</si>
  <si>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</si>
  <si>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</si>
  <si>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</si>
  <si>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</si>
  <si>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</si>
  <si>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</si>
  <si>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</si>
  <si>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</si>
  <si>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</si>
  <si>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</si>
  <si>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</si>
  <si>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</si>
  <si>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</si>
  <si>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</si>
  <si>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</si>
  <si>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</si>
  <si>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</si>
  <si>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</si>
  <si>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</si>
  <si>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</si>
  <si>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</si>
  <si>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</si>
  <si>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</si>
  <si>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</si>
  <si>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</si>
  <si>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</si>
  <si>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</si>
  <si>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</si>
  <si>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</si>
  <si>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</si>
  <si>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</si>
  <si>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</si>
  <si>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</si>
  <si>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</si>
  <si>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</si>
  <si>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</si>
  <si>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</si>
  <si>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</si>
  <si>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</si>
  <si>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</si>
  <si>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</si>
  <si>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</si>
  <si>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</si>
  <si>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</si>
  <si>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</si>
  <si>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</si>
  <si>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</si>
  <si>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</si>
  <si>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</si>
  <si>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</si>
  <si>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</si>
  <si>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</si>
  <si>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</si>
  <si>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</si>
  <si>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</si>
  <si>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</si>
  <si>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</si>
  <si>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</si>
  <si>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</si>
  <si>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</si>
  <si>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</si>
  <si>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</si>
  <si>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</si>
  <si>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</si>
  <si>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</si>
  <si>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</si>
  <si>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</si>
  <si>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</si>
  <si>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</si>
  <si>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</si>
  <si>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</si>
  <si>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</si>
  <si>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</si>
  <si>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</si>
  <si>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</si>
  <si>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</si>
  <si>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</si>
  <si>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</si>
  <si>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</si>
  <si>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</si>
  <si>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</si>
  <si>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</si>
  <si>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</si>
  <si>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</si>
  <si>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</si>
  <si>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</si>
  <si>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</si>
  <si>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</si>
  <si>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</si>
  <si>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</si>
  <si>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</si>
  <si>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</si>
  <si>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</si>
  <si>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</si>
  <si>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</si>
  <si>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</si>
  <si>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</si>
  <si>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</si>
  <si>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</si>
  <si>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</si>
  <si>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</si>
  <si>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</si>
  <si>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</si>
  <si>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</si>
  <si>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</si>
  <si>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</si>
  <si>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</si>
  <si>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</si>
  <si>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</si>
  <si>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</si>
  <si>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</si>
  <si>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</si>
  <si>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</si>
  <si>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</si>
  <si>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</si>
  <si>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</si>
  <si>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</si>
  <si>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</si>
  <si>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</si>
  <si>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</si>
  <si>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</si>
  <si>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</si>
  <si>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</si>
  <si>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</si>
  <si>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</si>
  <si>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</si>
  <si>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</si>
  <si>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</si>
  <si>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</si>
  <si>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</si>
  <si>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</si>
  <si>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</si>
  <si>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</si>
  <si>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</si>
  <si>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</si>
  <si>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</si>
  <si>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</si>
  <si>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</si>
  <si>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</si>
  <si>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</si>
  <si>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</si>
  <si>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</si>
  <si>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</si>
  <si>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</si>
  <si>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</si>
  <si>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</si>
  <si>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</si>
  <si>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</si>
  <si>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</si>
  <si>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</si>
  <si>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</si>
  <si>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</si>
  <si>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</si>
  <si>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</si>
  <si>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</si>
  <si>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</si>
  <si>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</si>
  <si>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</si>
  <si>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</si>
  <si>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</si>
  <si>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</si>
  <si>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</si>
  <si>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</si>
  <si>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</si>
  <si>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</si>
  <si>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</si>
  <si>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</si>
  <si>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</si>
  <si>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</si>
  <si>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</si>
  <si>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</si>
  <si>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</si>
  <si>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</si>
  <si>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</si>
  <si>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</si>
  <si>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</si>
  <si>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</si>
  <si>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</si>
  <si>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</si>
  <si>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</si>
  <si>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</si>
  <si>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</si>
  <si>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</si>
  <si>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</si>
  <si>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</si>
  <si>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</si>
  <si>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</si>
  <si>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</si>
  <si>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</si>
  <si>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</si>
  <si>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</si>
  <si>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</si>
  <si>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</si>
  <si>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</si>
  <si>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</si>
  <si>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</si>
  <si>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</si>
  <si>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</si>
  <si>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</si>
  <si>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</si>
  <si>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</si>
  <si>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</si>
  <si>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</si>
  <si>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</si>
  <si>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</si>
  <si>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</si>
  <si>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</si>
  <si>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</si>
  <si>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</si>
  <si>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</si>
  <si>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</si>
  <si>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</si>
  <si>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</si>
  <si>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</si>
  <si>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</si>
  <si>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</si>
  <si>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</si>
  <si>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</si>
  <si>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</si>
  <si>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</si>
  <si>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</si>
  <si>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</si>
  <si>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</si>
  <si>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</si>
  <si>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</si>
  <si>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</si>
  <si>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</si>
  <si>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</si>
  <si>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</si>
  <si>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</si>
  <si>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</si>
  <si>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</si>
  <si>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</si>
  <si>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</si>
  <si>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</si>
  <si>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</si>
  <si>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</si>
  <si>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</si>
  <si>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</si>
  <si>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</si>
  <si>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</si>
  <si>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</si>
  <si>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</si>
  <si>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</si>
  <si>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</si>
  <si>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</si>
  <si>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</si>
  <si>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</si>
  <si>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</si>
  <si>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</si>
  <si>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</si>
  <si>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</si>
  <si>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</si>
  <si>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</si>
  <si>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</si>
  <si>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</si>
  <si>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</si>
  <si>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</si>
  <si>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</si>
  <si>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</si>
  <si>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</si>
  <si>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</si>
  <si>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</si>
  <si>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</si>
  <si>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</si>
  <si>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</si>
  <si>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</si>
  <si>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</si>
  <si>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</si>
  <si>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</si>
  <si>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</si>
  <si>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</si>
  <si>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</si>
  <si>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</si>
  <si>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</si>
  <si>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</si>
  <si>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</si>
  <si>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</si>
  <si>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</si>
  <si>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</si>
  <si>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</si>
  <si>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</si>
  <si>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</si>
  <si>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</si>
  <si>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</si>
  <si>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</si>
  <si>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</si>
  <si>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</si>
  <si>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</si>
  <si>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</si>
  <si>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</si>
  <si>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</si>
  <si>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</si>
  <si>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</si>
  <si>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</si>
  <si>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</si>
  <si>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</si>
  <si>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</si>
  <si>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</si>
  <si>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</si>
  <si>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</si>
  <si>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</si>
  <si>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</si>
  <si>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</si>
  <si>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</si>
  <si>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</si>
  <si>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</si>
  <si>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</si>
  <si>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</si>
  <si>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</si>
  <si>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</si>
  <si>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</si>
  <si>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</si>
  <si>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</si>
  <si>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</si>
  <si>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</si>
  <si>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</si>
  <si>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</si>
  <si>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</si>
  <si>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</si>
  <si>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</si>
  <si>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</si>
  <si>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</si>
  <si>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</si>
  <si>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</si>
  <si>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</si>
  <si>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</si>
  <si>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</si>
  <si>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</si>
  <si>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</si>
  <si>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</si>
  <si>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</si>
  <si>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</si>
  <si>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</si>
  <si>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</si>
  <si>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</si>
  <si>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</si>
  <si>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</si>
  <si>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</si>
  <si>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</si>
  <si>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</si>
  <si>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</si>
  <si>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</si>
  <si>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</si>
  <si>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</si>
  <si>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</si>
  <si>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</si>
  <si>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</si>
  <si>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</si>
  <si>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</si>
  <si>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</si>
  <si>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</si>
  <si>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</si>
  <si>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</si>
  <si>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</si>
  <si>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</si>
  <si>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</si>
  <si>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</si>
  <si>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</si>
  <si>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</si>
  <si>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</si>
  <si>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</si>
  <si>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</si>
  <si>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</si>
  <si>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</si>
  <si>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</si>
  <si>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</si>
  <si>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</si>
  <si>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</si>
  <si>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</si>
  <si>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</si>
  <si>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</si>
  <si>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</si>
  <si>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</si>
  <si>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</si>
  <si>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</si>
  <si>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</si>
  <si>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</si>
  <si>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</si>
  <si>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</si>
  <si>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</si>
  <si>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</si>
  <si>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</si>
  <si>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</si>
  <si>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</si>
  <si>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</si>
  <si>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</si>
  <si>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</si>
  <si>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</si>
  <si>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</si>
  <si>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</si>
  <si>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</si>
  <si>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</si>
  <si>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</si>
  <si>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</si>
  <si>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</si>
  <si>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</si>
  <si>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</si>
  <si>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</si>
  <si>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</si>
  <si>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</si>
  <si>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</si>
  <si>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</si>
  <si>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</si>
  <si>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</si>
  <si>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</si>
  <si>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</si>
  <si>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</si>
  <si>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</si>
  <si>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</si>
  <si>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</si>
  <si>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</si>
  <si>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</si>
  <si>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</si>
  <si>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</si>
  <si>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</si>
  <si>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</si>
  <si>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</si>
  <si>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</si>
  <si>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</si>
  <si>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</si>
  <si>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</si>
  <si>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</si>
  <si>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</si>
  <si>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</si>
  <si>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</si>
  <si>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</si>
  <si>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</si>
  <si>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</si>
  <si>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</si>
  <si>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</si>
  <si>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</si>
  <si>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</si>
  <si>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</si>
  <si>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</si>
  <si>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</si>
  <si>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</si>
  <si>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</si>
  <si>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</si>
  <si>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</si>
  <si>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</si>
  <si>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</si>
  <si>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</si>
  <si>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</si>
  <si>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</si>
  <si>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</si>
  <si>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</si>
  <si>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</si>
  <si>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</si>
  <si>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</si>
  <si>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</si>
  <si>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</si>
  <si>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</si>
  <si>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</si>
  <si>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</si>
  <si>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</si>
  <si>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</si>
  <si>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</si>
  <si>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</si>
  <si>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</si>
  <si>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</si>
  <si>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</si>
  <si>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</si>
  <si>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</si>
  <si>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</si>
  <si>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</si>
  <si>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</si>
  <si>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</si>
  <si>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</si>
  <si>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</si>
  <si>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</si>
  <si>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</si>
  <si>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</si>
  <si>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</si>
  <si>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</si>
  <si>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</si>
  <si>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</si>
  <si>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</si>
  <si>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</si>
  <si>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</si>
  <si>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</si>
  <si>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</si>
  <si>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</si>
  <si>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</si>
  <si>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</si>
  <si>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</si>
  <si>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</si>
  <si>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</si>
  <si>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</si>
  <si>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</si>
  <si>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</si>
  <si>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</si>
  <si>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</si>
  <si>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</si>
  <si>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</si>
  <si>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</si>
  <si>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</si>
  <si>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</si>
  <si>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</si>
  <si>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</si>
  <si>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</si>
  <si>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</si>
  <si>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</si>
  <si>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</si>
  <si>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</si>
  <si>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</si>
  <si>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</si>
  <si>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</si>
  <si>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</si>
  <si>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</si>
  <si>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</si>
  <si>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</si>
  <si>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</si>
  <si>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</si>
  <si>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</si>
  <si>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</si>
  <si>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</si>
  <si>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</si>
  <si>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</si>
  <si>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</si>
  <si>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</si>
  <si>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</si>
  <si>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</si>
  <si>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</si>
  <si>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</si>
  <si>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</si>
  <si>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</si>
  <si>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</si>
  <si>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</si>
  <si>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</si>
  <si>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</si>
  <si>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</si>
  <si>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</si>
  <si>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</si>
  <si>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</si>
  <si>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</si>
  <si>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</si>
  <si>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</si>
  <si>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</si>
  <si>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</si>
  <si>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</si>
  <si>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</si>
  <si>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</si>
  <si>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</si>
  <si>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</si>
  <si>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</si>
  <si>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</si>
  <si>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</si>
  <si>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</si>
  <si>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</si>
  <si>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</si>
  <si>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</si>
  <si>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</si>
  <si>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</si>
  <si>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</si>
  <si>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</si>
  <si>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</si>
  <si>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</si>
  <si>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</si>
  <si>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</si>
  <si>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</si>
  <si>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</si>
  <si>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</si>
  <si>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</si>
  <si>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</si>
  <si>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</si>
  <si>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</si>
  <si>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</si>
  <si>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</si>
  <si>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</si>
  <si>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</si>
  <si>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</si>
  <si>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</si>
  <si>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</si>
  <si>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</si>
  <si>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</si>
  <si>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</si>
  <si>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</si>
  <si>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</si>
  <si>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</si>
  <si>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</si>
  <si>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</si>
  <si>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</si>
  <si>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</si>
  <si>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</si>
  <si>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</si>
  <si>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</si>
  <si>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</si>
  <si>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</si>
  <si>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</si>
  <si>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</si>
  <si>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</si>
  <si>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</si>
  <si>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</si>
  <si>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</si>
  <si>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</si>
  <si>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</si>
  <si>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</si>
  <si>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</si>
  <si>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</si>
  <si>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</si>
  <si>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</si>
  <si>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</si>
  <si>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</si>
  <si>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</si>
  <si>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</si>
  <si>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</si>
  <si>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</si>
  <si>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</si>
  <si>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</si>
  <si>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</si>
  <si>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</si>
  <si>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</si>
  <si>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</si>
  <si>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</si>
  <si>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</si>
  <si>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</si>
  <si>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</si>
  <si>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</si>
  <si>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</si>
  <si>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</si>
  <si>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</si>
  <si>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</si>
  <si>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</si>
  <si>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</si>
  <si>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</si>
  <si>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</si>
  <si>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</si>
  <si>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</si>
  <si>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</si>
  <si>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</si>
  <si>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</si>
  <si>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</si>
  <si>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</si>
  <si>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</si>
  <si>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</si>
  <si>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</si>
  <si>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</si>
  <si>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</si>
  <si>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</si>
  <si>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</si>
  <si>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</si>
  <si>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</si>
  <si>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</si>
  <si>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</si>
  <si>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</si>
  <si>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</si>
  <si>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</si>
  <si>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</si>
  <si>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</si>
  <si>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</si>
  <si>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</si>
  <si>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</si>
  <si>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</si>
  <si>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</si>
  <si>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</si>
  <si>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</si>
  <si>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</si>
  <si>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</si>
  <si>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</si>
  <si>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</si>
  <si>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</si>
  <si>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</si>
  <si>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</si>
  <si>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</si>
  <si>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</si>
  <si>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</si>
  <si>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</si>
  <si>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</si>
  <si>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</si>
  <si>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</si>
  <si>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</si>
  <si>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</si>
  <si>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</si>
  <si>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</si>
  <si>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</si>
  <si>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</si>
  <si>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</si>
  <si>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</si>
  <si>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</si>
  <si>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</si>
  <si>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</si>
  <si>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</si>
  <si>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</si>
  <si>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</si>
  <si>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</si>
  <si>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</si>
  <si>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</si>
  <si>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</si>
  <si>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</si>
  <si>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</si>
  <si>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</si>
  <si>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</si>
  <si>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</si>
  <si>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</si>
  <si>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</si>
  <si>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</si>
  <si>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</si>
  <si>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</si>
  <si>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</si>
  <si>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</si>
  <si>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</si>
  <si>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</si>
  <si>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</si>
  <si>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</si>
  <si>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</si>
  <si>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</si>
  <si>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</si>
  <si>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</si>
  <si>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</si>
  <si>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</si>
  <si>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</si>
  <si>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</si>
  <si>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</si>
  <si>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</si>
  <si>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</si>
  <si>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</si>
  <si>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</si>
  <si>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</si>
  <si>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</si>
  <si>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</si>
  <si>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</si>
  <si>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</si>
  <si>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</si>
  <si>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</si>
  <si>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</si>
  <si>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</si>
  <si>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</si>
  <si>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</si>
  <si>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</si>
  <si>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</si>
  <si>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</si>
  <si>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</si>
  <si>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</si>
  <si>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</si>
  <si>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</si>
  <si>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</si>
  <si>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</si>
  <si>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</si>
  <si>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</si>
  <si>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</si>
  <si>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</si>
  <si>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</si>
  <si>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</si>
  <si>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</si>
  <si>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</si>
  <si>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</si>
  <si>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</si>
  <si>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</si>
  <si>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</si>
  <si>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</si>
  <si>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</si>
  <si>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</si>
  <si>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</si>
  <si>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</si>
  <si>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</si>
  <si>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</si>
  <si>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</si>
  <si>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</si>
  <si>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</si>
  <si>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</si>
  <si>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</si>
  <si>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</si>
  <si>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</si>
  <si>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</si>
  <si>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</si>
  <si>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</si>
  <si>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</si>
  <si>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</si>
  <si>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</si>
  <si>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</si>
  <si>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</si>
  <si>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</si>
  <si>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</si>
  <si>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</si>
  <si>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</si>
  <si>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</si>
  <si>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</si>
  <si>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</si>
  <si>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</si>
  <si>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</si>
  <si>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</si>
  <si>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</si>
  <si>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</si>
  <si>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</si>
  <si>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</si>
  <si>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</si>
  <si>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</si>
  <si>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</si>
  <si>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</si>
  <si>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</si>
  <si>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</si>
  <si>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</si>
  <si>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</si>
  <si>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</si>
  <si>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</si>
  <si>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</si>
  <si>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</si>
  <si>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</si>
  <si>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</si>
  <si>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</si>
  <si>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</si>
  <si>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</si>
  <si>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</si>
  <si>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</si>
  <si>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</si>
  <si>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</si>
  <si>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</si>
  <si>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</si>
  <si>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</si>
  <si>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</si>
  <si>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</si>
  <si>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</si>
  <si>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</si>
  <si>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</si>
  <si>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</si>
  <si>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</si>
  <si>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</si>
  <si>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</si>
  <si>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</si>
  <si>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</si>
  <si>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</si>
  <si>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</si>
  <si>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</si>
  <si>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</si>
  <si>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</si>
  <si>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</si>
  <si>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</si>
  <si>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</si>
  <si>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</si>
  <si>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</si>
  <si>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</si>
  <si>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</si>
  <si>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</si>
  <si>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</si>
  <si>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</si>
  <si>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</si>
  <si>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</si>
  <si>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</si>
  <si>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</si>
  <si>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</si>
  <si>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</si>
  <si>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</si>
  <si>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</si>
  <si>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</si>
  <si>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</si>
  <si>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</si>
  <si>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</si>
  <si>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</si>
  <si>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</si>
  <si>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</si>
  <si>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</si>
  <si>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</si>
  <si>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</si>
  <si>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</si>
  <si>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</si>
  <si>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</si>
  <si>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</si>
  <si>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</si>
  <si>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</si>
  <si>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</si>
  <si>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</si>
  <si>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</si>
  <si>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</si>
  <si>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</si>
  <si>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</si>
  <si>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</si>
  <si>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</si>
  <si>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</si>
  <si>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</si>
  <si>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</si>
  <si>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</si>
  <si>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</si>
  <si>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</si>
  <si>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</si>
  <si>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</si>
  <si>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</si>
  <si>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</si>
  <si>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</si>
  <si>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</si>
  <si>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</si>
  <si>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</si>
  <si>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</si>
  <si>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</si>
  <si>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</si>
  <si>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</si>
  <si>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</si>
  <si>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</si>
  <si>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</si>
  <si>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</si>
  <si>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</si>
  <si>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</si>
  <si>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</si>
  <si>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</si>
  <si>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</si>
  <si>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</si>
  <si>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</si>
  <si>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</si>
  <si>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</si>
  <si>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</si>
  <si>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</si>
  <si>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</si>
  <si>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</si>
  <si>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</si>
  <si>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</si>
  <si>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</si>
  <si>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</si>
  <si>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</si>
  <si>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</si>
  <si>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</si>
  <si>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</si>
  <si>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</si>
  <si>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</si>
  <si>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</si>
  <si>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</si>
  <si>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</si>
  <si>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</si>
  <si>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</si>
  <si>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</si>
  <si>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</si>
  <si>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</si>
  <si>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</si>
  <si>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</si>
  <si>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</si>
  <si>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</si>
  <si>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</si>
  <si>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</si>
  <si>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</si>
  <si>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</si>
  <si>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</si>
  <si>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</si>
  <si>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</si>
  <si>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</si>
  <si>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</si>
  <si>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</si>
  <si>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</si>
  <si>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</si>
  <si>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</si>
  <si>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</si>
  <si>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</si>
  <si>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</si>
  <si>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</si>
  <si>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</si>
  <si>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</si>
  <si>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</si>
  <si>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</si>
  <si>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</si>
  <si>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</si>
  <si>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</si>
  <si>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</si>
  <si>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</si>
  <si>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</si>
  <si>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</si>
  <si>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</si>
  <si>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</si>
  <si>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</si>
  <si>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</si>
  <si>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</si>
  <si>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</si>
  <si>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</si>
  <si>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</si>
  <si>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</si>
  <si>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</si>
  <si>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</si>
  <si>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</si>
  <si>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</si>
  <si>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</si>
  <si>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</si>
  <si>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</si>
  <si>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</si>
  <si>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</si>
  <si>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</si>
  <si>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</si>
  <si>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</si>
  <si>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</si>
  <si>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</si>
  <si>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</si>
  <si>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</si>
  <si>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</si>
  <si>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</si>
  <si>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</si>
  <si>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</si>
  <si>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</si>
  <si>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</si>
  <si>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</si>
  <si>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</si>
  <si>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</si>
  <si>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</si>
  <si>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</si>
  <si>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</si>
  <si>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</si>
  <si>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</si>
  <si>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</si>
  <si>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</si>
  <si>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</si>
  <si>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</si>
  <si>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</si>
  <si>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</si>
  <si>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</si>
  <si>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</si>
  <si>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</si>
  <si>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</si>
  <si>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</si>
  <si>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</si>
  <si>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</si>
  <si>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</si>
  <si>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</si>
  <si>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</si>
  <si>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</si>
  <si>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</si>
  <si>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</si>
  <si>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</si>
  <si>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</si>
  <si>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</si>
  <si>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</si>
  <si>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</si>
  <si>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</si>
  <si>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</si>
  <si>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</si>
  <si>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</si>
  <si>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</si>
  <si>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</si>
  <si>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</si>
  <si>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</si>
  <si>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</si>
  <si>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</si>
  <si>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</si>
  <si>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</si>
  <si>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</si>
  <si>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</si>
  <si>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</si>
  <si>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</si>
  <si>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</si>
  <si>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</si>
  <si>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</si>
  <si>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</si>
  <si>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</si>
  <si>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</si>
  <si>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</si>
  <si>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</si>
  <si>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</si>
  <si>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</si>
  <si>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</si>
  <si>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</si>
  <si>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</si>
  <si>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</si>
  <si>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</si>
  <si>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</si>
  <si>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</si>
  <si>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</si>
  <si>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</si>
  <si>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</si>
  <si>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</si>
  <si>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</si>
  <si>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</si>
  <si>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</si>
  <si>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</si>
  <si>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</si>
  <si>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</si>
  <si>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</si>
  <si>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</si>
  <si>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</si>
  <si>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</si>
  <si>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</si>
  <si>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</si>
  <si>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</si>
  <si>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</si>
  <si>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</si>
  <si>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</si>
  <si>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</si>
  <si>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</si>
  <si>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</si>
  <si>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</si>
  <si>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</si>
  <si>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</si>
  <si>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</si>
  <si>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</si>
  <si>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</si>
  <si>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</si>
  <si>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</si>
  <si>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</si>
  <si>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</si>
  <si>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</si>
  <si>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</si>
  <si>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</si>
  <si>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</si>
  <si>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</si>
  <si>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</si>
  <si>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</si>
  <si>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</si>
  <si>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</si>
  <si>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</si>
  <si>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</si>
  <si>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</si>
  <si>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</si>
  <si>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</si>
  <si>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</si>
  <si>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</si>
  <si>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</si>
  <si>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</si>
  <si>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</si>
  <si>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</si>
  <si>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</si>
  <si>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</si>
  <si>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</si>
  <si>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</si>
  <si>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</si>
  <si>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</si>
  <si>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</si>
  <si>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</si>
  <si>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</si>
  <si>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</si>
  <si>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</si>
  <si>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</si>
  <si>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</si>
  <si>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</si>
  <si>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</si>
  <si>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</si>
  <si>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</si>
  <si>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</si>
  <si>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</si>
  <si>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</si>
  <si>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</si>
  <si>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</si>
  <si>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</si>
  <si>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</si>
  <si>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</si>
  <si>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</si>
  <si>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</si>
  <si>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</si>
  <si>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</si>
  <si>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</si>
  <si>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</si>
  <si>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</si>
  <si>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</si>
  <si>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</si>
  <si>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</si>
  <si>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</si>
  <si>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</si>
  <si>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</si>
  <si>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</si>
  <si>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</si>
  <si>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</si>
  <si>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</si>
  <si>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</si>
  <si>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</si>
  <si>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</si>
  <si>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</si>
  <si>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</si>
  <si>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</si>
  <si>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</si>
  <si>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</si>
  <si>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</si>
  <si>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</si>
  <si>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</si>
  <si>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</si>
  <si>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</si>
  <si>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</si>
  <si>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</si>
  <si>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</si>
  <si>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</si>
  <si>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</si>
  <si>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</si>
  <si>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</si>
  <si>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</si>
  <si>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</si>
  <si>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</si>
  <si>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</si>
  <si>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</si>
  <si>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</si>
  <si>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</si>
  <si>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</si>
  <si>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</si>
  <si>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</si>
  <si>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</si>
  <si>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</si>
  <si>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</si>
  <si>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</si>
  <si>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</si>
  <si>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</si>
  <si>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</si>
  <si>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</si>
  <si>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</si>
  <si>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</si>
  <si>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</si>
  <si>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</si>
  <si>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</si>
  <si>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</si>
  <si>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</si>
  <si>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</si>
  <si>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</si>
  <si>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</si>
  <si>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</si>
  <si>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</si>
  <si>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</si>
  <si>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</si>
  <si>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</si>
  <si>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</si>
  <si>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</si>
  <si>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</si>
  <si>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</si>
  <si>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</si>
  <si>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</si>
  <si>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</si>
  <si>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</si>
  <si>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</si>
  <si>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</si>
  <si>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</si>
  <si>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</si>
  <si>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</si>
  <si>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</si>
  <si>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</si>
  <si>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</si>
  <si>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</si>
  <si>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</si>
  <si>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</si>
  <si>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</si>
  <si>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</si>
  <si>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</si>
  <si>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</si>
  <si>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</si>
  <si>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</si>
  <si>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</si>
  <si>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</si>
  <si>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</si>
  <si>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</si>
  <si>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</si>
  <si>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</si>
  <si>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</si>
  <si>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</si>
  <si>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</si>
  <si>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</si>
  <si>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</si>
  <si>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</si>
  <si>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</si>
  <si>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</si>
  <si>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</si>
  <si>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</si>
  <si>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</si>
  <si>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</si>
  <si>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</si>
  <si>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</si>
  <si>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</si>
  <si>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</si>
  <si>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</si>
  <si>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</si>
  <si>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</si>
  <si>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</si>
  <si>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</si>
  <si>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</si>
  <si>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</si>
  <si>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</si>
  <si>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</si>
  <si>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</si>
  <si>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</si>
  <si>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</si>
  <si>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</si>
  <si>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</si>
  <si>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</si>
  <si>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</si>
  <si>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</si>
  <si>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</si>
  <si>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</si>
  <si>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</si>
  <si>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</si>
  <si>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</si>
  <si>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</si>
  <si>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</si>
  <si>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</si>
  <si>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</si>
  <si>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</si>
  <si>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</si>
  <si>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</si>
  <si>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</si>
  <si>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</si>
  <si>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</si>
  <si>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</si>
  <si>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</si>
  <si>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</si>
  <si>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</si>
  <si>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</si>
  <si>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</si>
  <si>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</si>
  <si>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</si>
  <si>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</si>
  <si>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</si>
  <si>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</si>
  <si>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</si>
  <si>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</si>
  <si>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</si>
  <si>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</si>
  <si>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</si>
  <si>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</si>
  <si>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</si>
  <si>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</si>
  <si>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</si>
  <si>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</si>
  <si>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</si>
  <si>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</si>
  <si>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</si>
  <si>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</si>
  <si>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</si>
  <si>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</si>
  <si>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</si>
  <si>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</si>
  <si>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</si>
  <si>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</si>
  <si>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</si>
  <si>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</si>
  <si>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</si>
  <si>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</si>
  <si>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</si>
  <si>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</si>
  <si>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</si>
  <si>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</si>
  <si>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</si>
  <si>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</si>
  <si>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</si>
  <si>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</si>
  <si>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</si>
  <si>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</si>
  <si>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</si>
  <si>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</si>
  <si>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</si>
  <si>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</si>
  <si>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</si>
  <si>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</si>
  <si>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</si>
  <si>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</si>
  <si>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</si>
  <si>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</si>
  <si>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</si>
  <si>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</si>
  <si>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</si>
  <si>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</si>
  <si>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</si>
  <si>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</si>
  <si>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</si>
  <si>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</si>
  <si>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</si>
  <si>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</si>
  <si>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</si>
  <si>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</si>
  <si>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</si>
  <si>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</si>
  <si>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</si>
  <si>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</si>
  <si>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</si>
  <si>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</si>
  <si>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</si>
  <si>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</si>
  <si>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</si>
  <si>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</si>
  <si>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</si>
  <si>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</si>
  <si>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</si>
  <si>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</si>
  <si>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</si>
  <si>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</si>
  <si>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</si>
  <si>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</si>
  <si>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</si>
  <si>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</si>
  <si>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</si>
  <si>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</si>
  <si>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</si>
  <si>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</si>
  <si>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</si>
  <si>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</si>
  <si>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</si>
  <si>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</si>
  <si>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</si>
  <si>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</si>
  <si>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</si>
  <si>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</si>
  <si>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</si>
  <si>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</si>
  <si>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</si>
  <si>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</si>
  <si>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</si>
  <si>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</si>
  <si>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</si>
  <si>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</si>
  <si>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</si>
  <si>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</si>
  <si>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</si>
  <si>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</si>
  <si>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</si>
  <si>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</si>
  <si>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</si>
  <si>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</si>
  <si>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</si>
  <si>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</si>
  <si>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</si>
  <si>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</si>
  <si>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</si>
  <si>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</si>
  <si>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</si>
  <si>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</si>
  <si>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</si>
  <si>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</si>
  <si>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</si>
  <si>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</si>
  <si>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</si>
  <si>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</si>
  <si>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</si>
  <si>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</si>
  <si>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</si>
  <si>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</si>
  <si>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</si>
  <si>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</si>
  <si>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</si>
  <si>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</si>
  <si>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</si>
  <si>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</si>
  <si>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</si>
  <si>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</si>
  <si>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</si>
  <si>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</si>
  <si>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</si>
  <si>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</si>
  <si>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</si>
  <si>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</si>
  <si>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</si>
  <si>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</si>
  <si>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</si>
  <si>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</si>
  <si>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</si>
  <si>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</si>
  <si>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</si>
  <si>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</si>
  <si>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</si>
  <si>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</si>
  <si>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</si>
  <si>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</si>
  <si>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</si>
  <si>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</si>
  <si>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</si>
  <si>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</si>
  <si>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</si>
  <si>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</si>
  <si>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</si>
  <si>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</si>
  <si>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</si>
  <si>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</si>
  <si>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</si>
  <si>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</si>
  <si>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</si>
  <si>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</si>
  <si>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</si>
  <si>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</si>
  <si>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</si>
  <si>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</si>
  <si>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</si>
  <si>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</si>
  <si>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</si>
  <si>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</si>
  <si>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</si>
  <si>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</si>
  <si>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</si>
  <si>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</si>
  <si>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</si>
  <si>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</si>
  <si>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</si>
  <si>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</si>
  <si>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</si>
  <si>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</si>
  <si>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</si>
  <si>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</si>
  <si>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</si>
  <si>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</si>
  <si>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</si>
  <si>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</si>
  <si>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</si>
  <si>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</si>
  <si>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</si>
  <si>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</si>
  <si>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</si>
  <si>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</si>
  <si>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</si>
  <si>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</si>
  <si>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</si>
  <si>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</si>
  <si>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</si>
  <si>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</si>
  <si>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</si>
  <si>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</si>
  <si>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</si>
  <si>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</si>
  <si>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</si>
  <si>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</si>
  <si>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</si>
  <si>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</si>
  <si>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</si>
  <si>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</si>
  <si>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</si>
  <si>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</si>
  <si>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</si>
  <si>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</si>
  <si>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</si>
  <si>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</si>
  <si>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</si>
  <si>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</si>
  <si>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</si>
  <si>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</si>
  <si>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</si>
  <si>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</si>
  <si>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</si>
  <si>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</si>
  <si>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</si>
  <si>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</si>
  <si>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</si>
  <si>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</si>
  <si>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</si>
  <si>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</si>
  <si>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</si>
  <si>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</si>
  <si>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</si>
  <si>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</si>
  <si>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</si>
  <si>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</si>
  <si>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</si>
  <si>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</si>
  <si>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</si>
  <si>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</si>
  <si>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</si>
  <si>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</si>
  <si>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</si>
  <si>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</si>
  <si>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</si>
  <si>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</si>
  <si>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</si>
  <si>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</si>
  <si>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</si>
  <si>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</si>
  <si>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</si>
  <si>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</si>
  <si>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</si>
  <si>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</si>
  <si>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</si>
  <si>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</si>
  <si>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</si>
  <si>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</si>
  <si>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</si>
  <si>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</si>
  <si>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</si>
  <si>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</si>
  <si>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</si>
  <si>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</si>
  <si>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</si>
  <si>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</si>
  <si>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</si>
  <si>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</si>
  <si>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</si>
  <si>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</si>
  <si>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</si>
  <si>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</si>
  <si>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</si>
  <si>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</si>
  <si>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</si>
  <si>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</si>
  <si>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</si>
  <si>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</si>
  <si>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</si>
  <si>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</si>
  <si>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</si>
  <si>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</si>
  <si>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</si>
  <si>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</si>
  <si>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</si>
  <si>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</si>
  <si>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</si>
  <si>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</si>
  <si>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</si>
  <si>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</si>
  <si>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</si>
  <si>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</si>
  <si>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</si>
  <si>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</si>
  <si>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</si>
  <si>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</si>
  <si>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</si>
  <si>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</si>
  <si>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</si>
  <si>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</si>
  <si>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</si>
  <si>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</si>
  <si>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</si>
  <si>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</si>
  <si>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</si>
  <si>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</si>
  <si>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</si>
  <si>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</si>
  <si>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</si>
  <si>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</si>
  <si>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</si>
  <si>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</si>
  <si>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</si>
  <si>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</si>
  <si>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</si>
  <si>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</si>
  <si>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</si>
  <si>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</si>
  <si>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</si>
  <si>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</si>
  <si>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</si>
  <si>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</si>
  <si>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</si>
  <si>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</si>
  <si>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</si>
  <si>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</si>
  <si>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</si>
  <si>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</si>
  <si>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</si>
  <si>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</si>
  <si>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</si>
  <si>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</si>
  <si>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</si>
  <si>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</si>
  <si>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</si>
  <si>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</si>
  <si>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</si>
  <si>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</si>
  <si>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</si>
  <si>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</si>
  <si>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</si>
  <si>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</si>
  <si>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</si>
  <si>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</si>
  <si>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</si>
  <si>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</si>
  <si>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</si>
  <si>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</si>
  <si>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</si>
  <si>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</si>
  <si>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</si>
  <si>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</si>
  <si>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</si>
  <si>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</si>
  <si>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</si>
  <si>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</si>
  <si>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</si>
  <si>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</si>
  <si>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</si>
  <si>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</si>
  <si>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</si>
  <si>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</si>
  <si>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</si>
  <si>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</si>
  <si>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</si>
  <si>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</si>
  <si>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</si>
  <si>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</si>
  <si>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</si>
  <si>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</si>
  <si>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</si>
  <si>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</si>
  <si>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</si>
  <si>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</si>
  <si>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</si>
  <si>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</si>
  <si>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</si>
  <si>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</si>
  <si>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</si>
  <si>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</si>
  <si>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</si>
  <si>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</si>
  <si>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</si>
  <si>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</si>
  <si>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</si>
  <si>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</si>
  <si>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</si>
  <si>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</si>
  <si>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</si>
  <si>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</si>
  <si>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</si>
  <si>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</si>
  <si>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</si>
  <si>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</si>
  <si>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</si>
  <si>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</si>
  <si>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</si>
  <si>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</si>
  <si>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</si>
  <si>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</si>
  <si>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</si>
  <si>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</si>
  <si>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</si>
  <si>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</si>
  <si>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</si>
  <si>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</si>
  <si>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</si>
  <si>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</si>
  <si>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</si>
  <si>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</si>
  <si>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</si>
  <si>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</si>
  <si>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</si>
  <si>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</si>
  <si>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</si>
  <si>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</si>
  <si>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</si>
  <si>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</si>
  <si>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</si>
  <si>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</si>
  <si>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</si>
  <si>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</si>
  <si>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</si>
  <si>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</si>
  <si>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</si>
  <si>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</si>
  <si>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</si>
  <si>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</si>
  <si>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</si>
  <si>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</si>
  <si>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</si>
  <si>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</si>
  <si>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</si>
  <si>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</si>
  <si>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</si>
  <si>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</si>
  <si>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</si>
  <si>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</si>
  <si>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</si>
  <si>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</si>
  <si>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</si>
  <si>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</si>
  <si>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</si>
  <si>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</si>
  <si>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</si>
  <si>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</si>
  <si>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</si>
  <si>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</si>
  <si>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</si>
  <si>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</si>
  <si>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</si>
  <si>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</si>
  <si>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</si>
  <si>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</si>
  <si>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</si>
  <si>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</si>
  <si>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</si>
  <si>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</si>
  <si>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</si>
  <si>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</si>
  <si>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</si>
  <si>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</si>
  <si>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</si>
  <si>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</si>
  <si>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</si>
  <si>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</si>
  <si>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</si>
  <si>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</si>
  <si>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</si>
  <si>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</si>
  <si>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</si>
  <si>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</si>
  <si>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</si>
  <si>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</si>
  <si>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</si>
  <si>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</si>
  <si>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</si>
  <si>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</si>
  <si>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</si>
  <si>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</si>
  <si>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</si>
  <si>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</si>
  <si>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</si>
  <si>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</si>
  <si>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</si>
  <si>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</si>
  <si>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</si>
  <si>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</si>
  <si>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</si>
  <si>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</si>
  <si>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</si>
  <si>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</si>
  <si>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</si>
  <si>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</si>
  <si>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</si>
  <si>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</si>
  <si>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</si>
  <si>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</si>
  <si>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</si>
  <si>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</si>
  <si>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</si>
  <si>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</si>
  <si>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</si>
  <si>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</si>
  <si>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</si>
  <si>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</si>
  <si>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</si>
  <si>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</si>
  <si>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</si>
  <si>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</si>
  <si>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</si>
  <si>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</si>
  <si>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</si>
  <si>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</si>
  <si>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</si>
  <si>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</si>
  <si>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</si>
  <si>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</si>
  <si>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</si>
  <si>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</si>
  <si>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</si>
  <si>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</si>
  <si>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</si>
  <si>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</si>
  <si>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</si>
  <si>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</si>
  <si>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</si>
  <si>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</si>
  <si>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</si>
  <si>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</si>
  <si>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</si>
  <si>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</si>
  <si>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</si>
  <si>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</si>
  <si>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</si>
  <si>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</si>
  <si>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</si>
  <si>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</si>
  <si>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</si>
  <si>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</si>
  <si>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</si>
  <si>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</si>
  <si>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</si>
  <si>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</si>
  <si>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</si>
  <si>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</si>
  <si>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</si>
  <si>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</si>
  <si>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</si>
  <si>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</si>
  <si>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</si>
  <si>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</si>
  <si>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</si>
  <si>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</si>
  <si>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</si>
  <si>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</si>
  <si>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</si>
  <si>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</si>
  <si>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</si>
  <si>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</si>
  <si>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</si>
  <si>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</si>
  <si>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</si>
  <si>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</si>
  <si>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</si>
  <si>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</si>
  <si>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</si>
  <si>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</si>
  <si>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</si>
  <si>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</si>
  <si>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</si>
  <si>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</si>
  <si>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</si>
  <si>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</si>
  <si>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</si>
  <si>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</si>
  <si>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</si>
  <si>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</si>
  <si>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</si>
  <si>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</si>
  <si>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</si>
  <si>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</si>
  <si>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</si>
  <si>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</si>
  <si>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</si>
  <si>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</si>
  <si>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</si>
  <si>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</si>
  <si>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</si>
  <si>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</si>
  <si>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</si>
  <si>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</si>
  <si>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</si>
  <si>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</si>
  <si>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</si>
  <si>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</si>
  <si>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</si>
  <si>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</si>
  <si>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</si>
  <si>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</si>
  <si>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</si>
  <si>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</si>
  <si>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</si>
  <si>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</si>
  <si>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</si>
  <si>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</si>
  <si>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</si>
  <si>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</si>
  <si>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</si>
  <si>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</si>
  <si>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</si>
  <si>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</si>
  <si>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</si>
  <si>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</si>
  <si>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</si>
  <si>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</si>
  <si>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</si>
  <si>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</si>
  <si>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</si>
  <si>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</si>
  <si>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</si>
  <si>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</si>
  <si>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</si>
  <si>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</si>
  <si>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</si>
  <si>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</si>
  <si>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</si>
  <si>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</si>
  <si>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</si>
  <si>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</si>
  <si>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</si>
  <si>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</si>
  <si>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</si>
  <si>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</si>
  <si>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</si>
  <si>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</si>
  <si>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</si>
  <si>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</si>
  <si>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</si>
  <si>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</si>
  <si>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</si>
  <si>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</si>
  <si>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</si>
  <si>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</si>
  <si>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</si>
  <si>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</si>
  <si>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</si>
  <si>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</si>
  <si>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</si>
  <si>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</si>
  <si>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</si>
  <si>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</si>
  <si>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</si>
  <si>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</si>
  <si>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</si>
  <si>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</si>
  <si>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</si>
  <si>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</si>
  <si>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</si>
  <si>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</si>
  <si>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</si>
  <si>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</si>
  <si>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</si>
  <si>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</si>
  <si>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</si>
  <si>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</si>
  <si>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</si>
  <si>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</si>
  <si>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</si>
  <si>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</si>
  <si>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</si>
  <si>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</si>
  <si>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</si>
  <si>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</si>
  <si>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</si>
  <si>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</si>
  <si>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</si>
  <si>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Module faulty under arrange  /team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</si>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</sst>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7" borderId="8"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9" totalsRowShown="0" headerRowDxfId="15" dataDxfId="14" headerRowBorderDxfId="12" tableBorderDxfId="13">
  <autoFilter ref="A1:L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314.97746226852178</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45977.925888194448</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45977.925888194448</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45977.925888194448</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45977.925888194448</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45977.925888194448</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45977.925888194448</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45977.925888194448</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45977.925888194448</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45977.925888194448</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45977.925888194448</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45977.925888194448</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45977.925888194448</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45977.925888194448</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45977.925888194448</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45977.925888194448</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45977.925888194448</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45977.925888194448</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45977.925888194448</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45977.925888194448</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45977.925888194448</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45977.925888194448</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45977.925888194448</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45977.925888194448</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45977.925888194448</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45977.925888194448</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45977.925888194448</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45977.925888194448</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45977.925888194448</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45977.925888194448</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45977.925888194448</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45977.925888194448</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45977.925888194448</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45977.925888194448</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45977.925888194448</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45977.925888194448</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45977.925888194448</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45977.925888194448</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45977.925888194448</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45977.925888194448</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45977.925888194448</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45977.925888194448</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45977.925888194448</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45977.925888194448</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45977.925888194448</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45977.925888194448</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45977.925888194448</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45977.925888194448</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45977.925888194448</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45977.925888194448</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45977.925888194448</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45977.925888194448</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45977.925888194448</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45977.925888194448</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45977.925888194448</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45977.925888194448</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45977.925888194448</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45977.925888194448</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45977.925888194448</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45977.925888194448</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45977.925888194448</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45977.925888194448</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45977.925888194448</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45977.925888194448</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45977.925888194448</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45977.925888194448</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45977.925888194448</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45977.925888194448</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45977.925888194448</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45977.925888194448</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45977.925888194448</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45977.925888194448</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45977.925888194448</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45977.925888194448</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45977.925888194448</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152.92605023148644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1.489545601856662</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45977.925888194448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45977.925888194448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2"/>
      <c r="E7" s="103"/>
      <c r="F7" s="104"/>
      <c r="G7" s="105">
        <f ca="1">IFERROR(NOW()-F7,"-")</f>
        <v>45977.925888194448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45977.925888194448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45977.925888194448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45977.925888194448</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45977.925888194448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45977.925888194448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45977.925888194448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45977.925888194448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45977.925888194448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45977.925888194448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45977.925888194448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45977.925888194448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45977.925888194448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45977.925888194448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45977.925888194448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45977.925888194448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45977.925888194448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45977.925888194448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45977.925888194448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45977.925888194448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45977.925888194448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45977.925888194448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45977.925888194448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45977.925888194448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45977.925888194448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45977.925888194448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45977.925888194448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45977.925888194448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45977.925888194448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45977.925888194448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45977.925888194448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45977.925888194448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45977.925888194448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45977.925888194448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45977.925888194448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45977.925888194448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45977.925888194448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45977.925888194448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45977.925888194448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45977.925888194448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45977.925888194448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45977.925888194448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45977.925888194448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45977.925888194448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45977.925888194448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45977.925888194448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45977.925888194448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45977.925888194448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45977.925888194448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45977.925888194448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45977.925888194448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45977.925888194448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45977.925888194448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45977.925888194448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45977.925888194448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45977.925888194448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45977.925888194448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45977.925888194448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45977.925888194448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45977.925888194448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45977.925888194448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45977.925888194448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45977.925888194448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45977.925888194448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45977.925888194448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45977.925888194448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45977.925888194448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45977.925888194448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45977.925888194448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45977.925888194448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45977.925888194448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45977.925888194448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45977.925888194448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45977.925888194448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45977.925888194448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45977.925888194448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45977.925888194448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45977.925888194448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45977.925888194448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45977.925888194448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45977.925888194448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45977.925888194448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45977.925888194448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45977.925888194448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45977.925888194448</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45977.925888194448</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45977.925888194448</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45977.925888194448</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45977.925888194448</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45977.925888194448</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45977.925888194448</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45977.925888194448</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45977.925888194448</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45977.925888194448</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45977.925888194448</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45977.925888194448</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45977.925888194448</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45977.925888194448</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45977.925888194448</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45977.925888194448</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45977.925888194448</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45977.925888194448</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45977.925888194448</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45977.925888194448</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45977.925888194448</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45977.925888194448</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45977.925888194448</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45977.925888194448</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45977.925888194448</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45977.925888194448</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45977.925888194448</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45977.925888194448</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45977.925888194448</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45977.925888194448</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45977.925888194448</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45977.925888194448</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45977.925888194448</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45977.925888194448</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45977.925888194448</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45977.925888194448</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45977.925888194448</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45977.925888194448</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45977.925888194448</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45977.925888194448</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45977.925888194448</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45977.925888194448</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45977.925888194448</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45977.925888194448</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45977.925888194448</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45977.925888194448</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45977.925888194448</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45977.925888194448</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45977.925888194448</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45977.925888194448</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45977.925888194448</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45977.925888194448</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45977.925888194448</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45977.925888194448</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45977.925888194448</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45977.925888194448</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45977.925888194448</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45977.925888194448</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45977.925888194448</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45977.925888194448</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45977.925888194448</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45977.925888194448</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45977.925888194448</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45977.925888194448</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45977.925888194448</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45977.925888194448</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45977.925888194448</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45977.925888194448</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45977.925888194448</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45977.925888194448</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45977.925888194448</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45977.925888194448</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45977.925888194448</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45977.925888194448</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45977.925888194448</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45977.925888194448</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45977.925888194448</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45977.925888194448</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45977.925888194448</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45977.925888194448</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45977.925888194448</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45977.925888194448</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45977.925888194448</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45977.925888194448</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45977.925888194448</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45977.925888194448</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45977.925888194448</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45977.925888194448</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45977.925888194448</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45977.925888194448</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45977.925888194448</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45977.925888194448</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45977.925888194448</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45977.925888194448</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45977.925888194448</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45977.925888194448</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45977.925888194448</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45977.925888194448</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45977.925888194448</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45977.925888194448</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45977.925888194448</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45977.925888194448</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45977.925888194448</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45977.925888194448</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45977.925888194448</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45977.925888194448</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45977.925888194448</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45977.925888194448</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45977.925888194448</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45977.925888194448</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45977.925888194448</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45977.925888194448</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45977.925888194448</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45977.925888194448</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45977.925888194448</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45977.925888194448</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45977.925888194448</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45977.925888194448</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45977.925888194448</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45977.925888194448</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45977.925888194448</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45977.925888194448</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45977.925888194448</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45977.925888194448</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45977.925888194448</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45977.925888194448</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45977.925888194448</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45977.925888194448</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45977.925888194448</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45977.925888194448</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45977.925888194448</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45977.925888194448</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45977.925888194448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45977.925888194448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45977.925888194448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45977.925888194448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45977.925888194448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45977.925888194448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45977.925888194448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45977.925888194448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45977.925888194448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45977.925888194448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45977.925888194448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45977.925888194448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45977.925888194448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45977.925888194448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45977.925888194448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45977.925888194448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45977.925888194448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45977.925888194448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45977.925888194448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45977.925888194448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45977.925888194448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45977.925888194448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45977.925888194448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45977.925888194448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45977.925888194448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45977.925888194448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45977.925888194448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45977.925888194448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45977.925888194448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45977.925888194448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45977.925888194448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45977.925888194448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45977.925888194448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45977.925888194448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45977.925888194448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45977.925888194448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45977.925888194448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45977.925888194448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45977.925888194448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45977.925888194448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45977.925888194448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45977.925888194448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45977.925888194448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45977.925888194448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45977.925888194448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45977.925888194448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45977.925888194448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45977.925888194448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45977.925888194448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45977.925888194448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45977.925888194448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45977.925888194448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45977.925888194448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45977.925888194448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45977.925888194448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45977.925888194448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45977.925888194448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45977.925888194448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45977.925888194448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45977.925888194448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45977.925888194448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45977.925888194448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45977.925888194448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45977.925888194448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45977.925888194448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45977.925888194448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45977.925888194448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45977.925888194448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45977.925888194448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45977.925888194448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45977.925888194448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45977.925888194448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45977.925888194448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45977.925888194448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45977.925888194448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45977.925888194448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45977.925888194448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45977.925888194448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45977.925888194448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45977.925888194448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45977.925888194448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45977.925888194448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45977.925888194448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45977.925888194448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45977.925888194448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45977.925888194448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45977.925888194448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45977.925888194448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45977.925888194448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45977.925888194448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45977.925888194448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45977.925888194448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45977.925888194448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45977.925888194448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45977.925888194448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45977.925888194448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45977.925888194448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45977.925888194448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45977.925888194448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45977.925888194448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45977.925888194448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45977.925888194448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45977.925888194448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45977.925888194448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45977.925888194448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45977.925888194448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45977.925888194448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45977.925888194448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45977.925888194448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45977.925888194448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45977.925888194448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45977.925888194448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45977.925888194448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45977.925888194448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45977.925888194448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45977.925888194448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45977.925888194448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45977.925888194448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45977.925888194448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45977.925888194448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45977.925888194448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45977.925888194448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45977.925888194448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45977.925888194448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45977.925888194448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45977.925888194448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45977.925888194448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45977.925888194448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45977.925888194448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45977.925888194448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45977.925888194448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45977.925888194448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45977.925888194448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45977.925888194448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45977.925888194448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45977.925888194448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45977.925888194448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45977.925888194448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45977.925888194448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45977.925888194448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45977.925888194448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45977.925888194448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45977.925888194448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45977.925888194448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45977.925888194448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45977.925888194448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45977.925888194448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45977.925888194448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45977.925888194448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45977.925888194448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45977.925888194448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45977.925888194448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45977.925888194448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45977.925888194448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45977.925888194448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45977.925888194448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45977.925888194448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45977.925888194448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45977.925888194448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45977.925888194448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45977.925888194448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45977.925888194448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45977.925888194448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45977.925888194448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45977.925888194448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45977.925888194448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45977.925888194448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45977.925888194448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45977.925888194448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45977.925888194448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45977.925888194448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45977.925888194448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45977.925888194448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45977.925888194448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45977.925888194448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45977.925888194448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45977.925888194448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45977.925888194448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45977.925888194448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45977.925888194448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45977.925888194448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45977.925888194448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45977.925888194448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45977.925888194448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45977.925888194448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45977.925888194448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45977.925888194448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45977.925888194448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45977.925888194448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45977.925888194448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45977.925888194448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45977.925888194448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45977.925888194448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45977.925888194448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45977.925888194448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45977.925888194448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45977.925888194448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45977.925888194448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45977.925888194448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45977.925888194448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45977.925888194448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45977.925888194448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45977.925888194448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45977.925888194448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45977.925888194448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45977.925888194448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45977.925888194448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45977.925888194448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45977.925888194448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45977.925888194448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45977.925888194448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45977.925888194448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45977.925888194448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45977.925888194448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45977.925888194448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45977.925888194448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45977.925888194448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45977.925888194448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45977.925888194448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45977.925888194448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45977.925888194448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45977.925888194448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45977.925888194448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45977.925888194448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45977.925888194448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45977.925888194448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45977.925888194448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45977.925888194448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45977.925888194448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45977.925888194448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45977.925888194448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45977.925888194448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45977.925888194448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45977.925888194448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45977.925888194448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45977.925888194448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45977.925888194448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45977.925888194448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45977.925888194448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45977.925888194448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45977.925888194448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45977.925888194448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45977.925888194448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45977.925888194448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45977.925888194448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45977.925888194448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45977.925888194448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45977.925888194448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45977.925888194448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45977.925888194448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45977.925888194448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45977.925888194448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45977.925888194448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45977.925888194448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45977.925888194448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45977.925888194448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45977.925888194448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45977.925888194448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45977.925888194448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45977.925888194448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45977.925888194448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45977.925888194448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45977.925888194448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45977.925888194448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45977.925888194448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45977.925888194448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45977.925888194448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45977.925888194448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45977.925888194448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45977.925888194448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45977.925888194448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45977.925888194448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45977.925888194448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45977.925888194448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45977.925888194448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45977.925888194448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45977.925888194448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45977.925888194448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45977.925888194448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45977.925888194448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45977.925888194448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45977.925888194448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45977.925888194448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45977.925888194448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45977.925888194448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45977.925888194448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45977.925888194448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45977.925888194448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45977.925888194448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45977.925888194448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45977.925888194448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45977.925888194448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45977.925888194448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45977.925888194448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45977.925888194448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45977.925888194448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45977.925888194448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45977.925888194448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45977.925888194448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45977.925888194448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45977.925888194448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45977.925888194448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45977.925888194448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45977.925888194448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45977.925888194448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45977.925888194448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45977.925888194448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45977.925888194448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45977.925888194448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45977.925888194448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45977.925888194448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45977.925888194448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45977.925888194448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45977.925888194448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45977.925888194448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45977.925888194448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45977.925888194448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45977.925888194448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45977.925888194448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45977.925888194448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45977.925888194448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45977.925888194448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45977.925888194448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45977.925888194448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45977.925888194448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45977.925888194448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45977.925888194448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45977.925888194448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45977.925888194448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45977.925888194448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45977.925888194448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45977.925888194448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45977.925888194448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45977.925888194448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45977.925888194448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45977.925888194448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45977.925888194448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45977.925888194448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45977.925888194448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45977.925888194448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45977.925888194448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45977.925888194448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45977.925888194448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45977.925888194448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45977.925888194448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45977.925888194448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45977.925888194448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45977.925888194448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45977.925888194448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45977.925888194448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45977.925888194448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45977.925888194448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45977.925888194448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45977.925888194448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45977.925888194448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45977.925888194448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45977.925888194448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45977.925888194448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45977.925888194448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45977.925888194448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45977.925888194448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45977.925888194448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45977.925888194448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45977.925888194448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45977.925888194448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45977.925888194448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45977.925888194448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45977.925888194448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45977.925888194448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45977.925888194448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45977.925888194448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45977.925888194448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45977.925888194448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45977.925888194448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45977.925888194448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45977.925888194448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45977.925888194448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45977.925888194448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45977.925888194448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45977.925888194448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45977.925888194448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45977.925888194448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45977.925888194448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45977.925888194448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45977.925888194448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45977.925888194448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45977.925888194448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45977.925888194448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45977.925888194448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45977.925888194448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45977.925888194448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45977.925888194448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45977.925888194448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45977.925888194448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45977.925888194448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45977.925888194448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45977.925888194448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45977.925888194448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45977.925888194448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45977.925888194448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45977.925888194448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45977.925888194448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45977.925888194448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45977.925888194448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45977.925888194448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45977.925888194448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45977.925888194448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45977.925888194448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45977.925888194448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45977.925888194448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45977.925888194448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45977.925888194448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45977.925888194448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45977.925888194448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45977.925888194448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45977.925888194448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45977.925888194448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45977.925888194448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45977.925888194448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45977.925888194448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45977.925888194448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45977.925888194448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45977.925888194448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45977.925888194448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45977.925888194448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45977.925888194448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45977.925888194448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45977.925888194448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45977.925888194448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45977.925888194448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45977.925888194448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45977.925888194448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45977.925888194448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45977.925888194448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45977.925888194448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45977.925888194448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45977.925888194448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45977.925888194448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45977.925888194448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45977.925888194448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45977.925888194448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45977.925888194448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45977.925888194448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45977.925888194448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45977.925888194448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45977.925888194448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45977.925888194448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45977.925888194448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45977.925888194448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45977.925888194448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45977.925888194448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45977.925888194448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45977.925888194448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45977.925888194448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45977.925888194448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45977.925888194448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45977.925888194448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45977.925888194448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45977.925888194448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45977.925888194448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45977.925888194448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45977.925888194448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45977.925888194448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45977.925888194448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45977.925888194448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45977.925888194448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45977.925888194448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45977.925888194448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45977.925888194448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45977.925888194448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45977.925888194448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45977.925888194448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45977.925888194448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45977.925888194448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45977.925888194448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45977.925888194448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45977.925888194448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45977.925888194448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45977.925888194448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45977.925888194448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45977.925888194448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45977.925888194448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45977.925888194448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45977.925888194448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45977.925888194448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45977.925888194448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45977.925888194448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45977.925888194448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45977.925888194448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45977.925888194448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45977.925888194448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45977.925888194448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45977.925888194448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45977.925888194448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45977.925888194448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45977.925888194448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45977.925888194448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45977.925888194448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45977.925888194448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45977.925888194448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45977.925888194448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45977.925888194448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45977.925888194448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45977.925888194448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45977.925888194448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45977.925888194448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45977.925888194448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45977.925888194448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45977.925888194448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45977.925888194448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45977.925888194448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45977.925888194448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45977.925888194448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45977.925888194448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45977.925888194448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45977.925888194448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45977.925888194448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45977.925888194448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45977.925888194448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45977.925888194448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45977.925888194448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45977.925888194448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45977.925888194448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45977.925888194448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45977.925888194448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45977.925888194448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45977.925888194448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45977.925888194448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45977.925888194448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45977.925888194448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45977.925888194448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45977.925888194448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45977.925888194448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45977.925888194448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45977.925888194448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45977.925888194448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45977.925888194448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45977.925888194448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45977.925888194448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45977.925888194448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45977.925888194448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45977.925888194448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45977.925888194448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45977.925888194448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45977.925888194448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45977.925888194448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45977.925888194448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45977.925888194448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45977.925888194448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45977.925888194448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45977.925888194448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45977.925888194448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45977.925888194448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45977.925888194448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45977.925888194448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45977.925888194448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45977.925888194448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45977.925888194448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45977.925888194448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45977.925888194448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45977.925888194448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45977.925888194448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45977.925888194448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45977.925888194448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45977.925888194448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45977.925888194448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45977.925888194448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45977.925888194448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45977.925888194448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45977.925888194448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45977.925888194448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45977.925888194448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45977.925888194448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45977.925888194448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45977.925888194448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45977.925888194448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45977.925888194448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45977.925888194448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45977.925888194448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45977.925888194448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45977.925888194448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45977.925888194448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45977.925888194448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45977.925888194448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45977.925888194448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45977.925888194448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45977.925888194448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45977.925888194448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45977.925888194448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45977.925888194448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45977.925888194448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45977.925888194448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45977.925888194448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45977.925888194448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45977.925888194448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45977.925888194448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45977.925888194448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45977.925888194448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45977.925888194448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45977.925888194448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45977.925888194448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45977.925888194448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45977.925888194448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45977.925888194448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45977.925888194448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45977.925888194448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45977.925888194448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45977.925888194448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45977.925888194448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45977.925888194448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45977.925888194448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45977.925888194448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45977.925888194448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45977.925888194448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45977.925888194448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45977.925888194448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45977.925888194448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45977.925888194448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45977.925888194448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45977.925888194448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45977.925888194448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45977.925888194448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45977.925888194448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45977.925888194448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45977.925888194448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45977.925888194448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45977.925888194448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45977.925888194448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45977.925888194448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45977.925888194448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45977.925888194448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45977.925888194448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45977.925888194448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45977.925888194448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45977.925888194448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45977.925888194448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45977.925888194448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45977.925888194448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45977.925888194448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45977.925888194448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45977.925888194448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45977.925888194448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45977.925888194448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45977.925888194448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45977.925888194448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45977.925888194448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45977.925888194448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45977.925888194448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45977.925888194448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45977.925888194448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45977.925888194448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45977.925888194448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45977.925888194448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45977.925888194448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45977.925888194448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45977.925888194448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45977.925888194448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45977.925888194448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45977.925888194448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45977.925888194448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45977.925888194448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45977.925888194448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45977.925888194448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45977.925888194448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45977.925888194448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45977.925888194448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45977.925888194448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45977.925888194448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45977.925888194448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45977.925888194448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45977.925888194448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45977.925888194448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45977.925888194448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45977.925888194448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45977.925888194448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45977.925888194448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45977.925888194448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45977.925888194448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45977.925888194448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45977.925888194448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45977.925888194448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45977.925888194448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45977.925888194448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45977.925888194448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45977.925888194448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45977.925888194448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45977.925888194448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45977.925888194448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45977.925888194448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45977.925888194448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45977.925888194448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45977.925888194448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45977.925888194448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45977.925888194448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45977.925888194448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45977.925888194448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45977.925888194448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45977.925888194448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45977.925888194448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45977.925888194448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45977.925888194448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45977.925888194448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45977.925888194448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45977.925888194448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45977.925888194448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45977.925888194448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45977.925888194448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45977.925888194448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45977.925888194448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45977.925888194448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45977.925888194448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45977.925888194448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45977.925888194448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45977.925888194448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45977.925888194448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45977.925888194448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45977.925888194448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45977.925888194448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45977.925888194448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45977.925888194448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45977.925888194448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45977.925888194448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45977.925888194448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45977.925888194448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45977.925888194448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45977.925888194448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45977.925888194448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45977.925888194448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45977.925888194448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45977.925888194448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45977.925888194448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45977.925888194448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45977.925888194448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45977.925888194448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45977.925888194448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45977.925888194448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45977.925888194448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45977.925888194448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45977.925888194448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45977.925888194448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45977.925888194448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45977.925888194448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45977.925888194448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45977.925888194448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45977.925888194448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45977.925888194448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45977.925888194448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45977.925888194448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45977.925888194448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45977.925888194448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45977.925888194448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45977.925888194448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45977.925888194448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45977.925888194448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45977.925888194448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45977.925888194448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45977.925888194448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45977.925888194448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45977.925888194448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45977.925888194448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45977.925888194448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45977.925888194448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45977.925888194448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45977.925888194448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45977.925888194448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45977.925888194448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45977.925888194448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45977.925888194448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45977.925888194448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45977.925888194448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45977.925888194448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45977.925888194448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45977.925888194448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45977.925888194448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45977.925888194448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45977.925888194448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45977.925888194448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45977.925888194448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45977.925888194448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45977.925888194448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45977.925888194448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45977.925888194448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45977.925888194448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45977.925888194448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45977.925888194448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45977.925888194448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45977.925888194448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45977.925888194448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45977.925888194448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45977.925888194448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45977.925888194448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45977.925888194448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45977.925888194448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45977.925888194448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45977.925888194448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45977.925888194448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45977.925888194448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45977.925888194448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45977.925888194448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45977.925888194448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45977.925888194448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45977.925888194448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45977.925888194448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45977.925888194448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45977.925888194448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45977.925888194448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45977.925888194448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45977.925888194448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45977.925888194448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45977.925888194448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45977.925888194448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45977.925888194448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45977.925888194448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45977.925888194448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45977.925888194448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45977.925888194448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45977.925888194448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45977.925888194448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45977.925888194448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45977.925888194448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45977.925888194448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45977.925888194448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45977.925888194448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45977.925888194448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45977.925888194448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45977.925888194448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45977.925888194448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45977.925888194448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45977.925888194448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45977.925888194448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45977.925888194448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45977.925888194448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45977.925888194448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45977.925888194448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45977.925888194448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45977.925888194448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45977.925888194448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45977.925888194448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45977.925888194448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45977.925888194448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45977.925888194448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45977.925888194448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45977.925888194448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45977.925888194448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45977.925888194448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45977.925888194448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45977.925888194448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45977.925888194448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45977.925888194448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45977.925888194448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45977.925888194448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45977.925888194448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45977.925888194448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45977.925888194448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45977.925888194448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45977.925888194448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45977.925888194448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45977.925888194448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45977.925888194448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45977.925888194448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45977.925888194448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45977.925888194448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45977.925888194448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45977.925888194448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45977.925888194448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45977.925888194448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45977.925888194448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45977.925888194448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45977.925888194448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45977.925888194448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45977.925888194448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45977.925888194448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45977.925888194448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45977.925888194448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45977.925888194448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45977.925888194448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45977.925888194448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45977.925888194448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45977.925888194448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45977.925888194448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45977.925888194448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45977.925888194448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45977.925888194448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45977.925888194448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45977.925888194448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45977.925888194448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45977.925888194448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45977.925888194448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45977.925888194448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45977.925888194448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45977.925888194448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45977.925888194448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45977.925888194448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45977.925888194448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45977.925888194448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45977.925888194448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45977.925888194448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45977.925888194448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45977.925888194448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45977.925888194448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45977.925888194448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45977.925888194448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45977.925888194448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45977.925888194448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45977.925888194448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45977.925888194448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45977.925888194448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45977.925888194448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45977.925888194448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45977.925888194448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45977.925888194448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45977.925888194448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45977.925888194448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45977.925888194448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45977.925888194448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45977.925888194448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45977.925888194448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45977.925888194448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45977.925888194448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45977.925888194448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45977.925888194448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45977.925888194448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45977.925888194448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45977.925888194448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45977.925888194448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45977.925888194448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45977.925888194448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45977.925888194448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45977.925888194448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45977.925888194448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45977.925888194448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45977.925888194448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45977.925888194448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45977.925888194448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45977.925888194448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45977.925888194448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45977.925888194448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45977.925888194448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45977.925888194448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45977.925888194448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45977.925888194448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45977.925888194448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45977.925888194448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45977.925888194448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45977.925888194448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45977.925888194448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45977.925888194448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45977.925888194448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45977.925888194448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45977.925888194448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45977.925888194448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45977.925888194448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45977.925888194448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45977.925888194448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45977.925888194448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45977.925888194448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45977.925888194448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45977.925888194448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45977.925888194448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45977.925888194448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45977.925888194448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45977.925888194448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45977.925888194448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45977.925888194448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45977.925888194448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45977.925888194448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45977.925888194448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45977.925888194448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45977.925888194448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45977.925888194448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45977.925888194448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45977.925888194448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45977.925888194448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45977.925888194448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45977.925888194448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45977.925888194448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45977.925888194448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45977.925888194448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45977.925888194448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45977.925888194448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45977.925888194448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45977.925888194448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45977.925888194448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45977.925888194448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45977.925888194448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45977.925888194448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45977.925888194448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45977.925888194448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45977.925888194448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45977.925888194448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45977.925888194448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45977.925888194448</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274.44517060185171</v>
      </c>
      <c r="H2" s="96">
        <v>45703.474768518521</v>
      </c>
      <c r="I2" s="96" t="str">
        <f>IFERROR(VLOOKUP(D2,DB!A:F,6,0),"")</f>
        <v>SCECO</v>
      </c>
      <c r="J2" s="96" t="str">
        <f>IFERROR(VLOOKUP(D2,DB!A:G,7,0),"")</f>
        <v>Dead</v>
      </c>
      <c r="K2" s="98" t="s">
        <v>39108</v>
      </c>
      <c r="L2" s="92" t="str">
        <f>IFERROR(VLOOKUP(D2,DB!A:I,9,0),"")</f>
        <v>Latis</v>
      </c>
    </row>
    <row r="3" spans="1:16" ht="15" customHeight="1">
      <c r="A3" s="116" t="s">
        <v>39109</v>
      </c>
      <c r="B3" s="116" t="str">
        <f>IFERROR(VLOOKUP(D3,DB!A:K,11,0),"")</f>
        <v>R4</v>
      </c>
      <c r="C3" s="94">
        <v>2</v>
      </c>
      <c r="D3" s="92" t="s">
        <v>34889</v>
      </c>
      <c r="E3" s="95" t="s">
        <v>39021</v>
      </c>
      <c r="F3" s="96"/>
      <c r="G3" s="97">
        <f ca="1">IFERROR(NOW()-F3,"")</f>
        <v>45977.925888194448</v>
      </c>
      <c r="H3" s="96">
        <v>45977.858425925922</v>
      </c>
      <c r="I3" s="116" t="str">
        <f>IFERROR(VLOOKUP(D3,DB!A:F,6,0),"")</f>
        <v>SCECO</v>
      </c>
      <c r="J3" s="116" t="str">
        <f>IFERROR(VLOOKUP(D3,DB!A:G,7,0),"")</f>
        <v>Vandalized</v>
      </c>
      <c r="K3" s="98" t="s">
        <v>39110</v>
      </c>
      <c r="L3" s="92" t="str">
        <f>IFERROR(VLOOKUP(D3,DB!A:I,9,0),"")</f>
        <v>Latis</v>
      </c>
    </row>
    <row r="4" spans="1:16" ht="15" customHeight="1">
      <c r="A4" s="116"/>
      <c r="B4" s="116" t="str">
        <f>IFERROR(VLOOKUP(D4,DB!A:K,11,0),"")</f>
        <v/>
      </c>
      <c r="C4" s="94"/>
      <c r="D4" s="92"/>
      <c r="E4" s="95"/>
      <c r="F4" s="96"/>
      <c r="G4" s="97">
        <f ca="1">IFERROR(NOW()-F4,"")</f>
        <v>45977.925888194448</v>
      </c>
      <c r="H4" s="96"/>
      <c r="I4" s="116" t="str">
        <f>IFERROR(VLOOKUP(D4,DB!A:F,6,0),"")</f>
        <v/>
      </c>
      <c r="J4" s="116" t="str">
        <f>IFERROR(VLOOKUP(D4,DB!A:G,7,0),"")</f>
        <v/>
      </c>
      <c r="K4" s="98"/>
      <c r="L4" s="92" t="str">
        <f>IFERROR(VLOOKUP(D4,DB!A:I,9,0),"")</f>
        <v/>
      </c>
    </row>
    <row r="5" spans="1:16" ht="15" customHeight="1">
      <c r="A5" s="116"/>
      <c r="B5" s="116" t="str">
        <f>IFERROR(VLOOKUP(D5,DB!A:K,11,0),"")</f>
        <v/>
      </c>
      <c r="C5" s="94"/>
      <c r="D5" s="98"/>
      <c r="E5" s="95"/>
      <c r="F5" s="96"/>
      <c r="G5" s="97">
        <f ca="1">IFERROR(NOW()-F5,"")</f>
        <v>45977.925888194448</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45977.925888194448</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45977.925888194448</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45977.925888194448</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45977.925888194448</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45977.925888194448</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45977.925888194448</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45977.925888194448</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45977.925888194448</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45977.925888194448</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45977.925888194448</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45977.925888194448</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45977.925888194448</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45977.925888194448</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45977.925888194448</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45977.925888194448</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45977.925888194448</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45977.925888194448</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45977.925888194448</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45977.925888194448</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45977.925888194448</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45977.925888194448</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45977.925888194448</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45977.925888194448</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45977.925888194448</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45977.925888194448</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45977.925888194448</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45977.925888194448</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45977.925888194448</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45977.925888194448</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45977.925888194448</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45977.925888194448</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45977.925888194448</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45977.925888194448</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45977.925888194448</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45977.925888194448</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45977.925888194448</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45977.925888194448</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45977.925888194448</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45977.925888194448</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45977.925888194448</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45977.925888194448</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45977.925888194448</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45977.925888194448</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45977.925888194448</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45977.925888194448</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45977.925888194448</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45977.925888194448</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45977.925888194448</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45977.925888194448</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45977.925888194448</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45977.925888194448</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45977.925888194448</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45977.925888194448</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45977.925888194448</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45977.925888194448</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45977.925888194448</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45977.925888194448</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45977.925888194448</v>
      </c>
      <c r="H63" s="96"/>
      <c r="I63" s="116" t="str">
        <f>IFERROR(VLOOKUP(D63,DB!A:F,6,0),"")</f>
        <v/>
      </c>
      <c r="J63" s="116"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86.093828009259596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51.737010879631271</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29.264777083335503</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9.0772886574122822</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9">
        <v>45977.514803240738</v>
      </c>
      <c r="G6" s="112">
        <f t="shared" ca="1" si="2"/>
        <v>0.41108495371008758</v>
      </c>
      <c r="H6" s="139">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45977.925888194448</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45977.925888194448</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45977.925888194448</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45977.925888194448</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45977.925888194448</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45977.925888194448</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45977.925888194448</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45977.925888194448</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45977.925888194448</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45977.925888194448</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45977.925888194448</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45977.925888194448</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45977.925888194448</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45977.925888194448</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45977.925888194448</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45977.925888194448</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45977.925888194448</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45977.925888194448</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45977.925888194448</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45977.925888194448</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45977.925888194448</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45977.925888194448</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45977.925888194448</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45977.925888194448</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45977.925888194448</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45977.925888194448</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45977.925888194448</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45977.925888194448</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45977.925888194448</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45977.925888194448</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45977.925888194448</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45977.925888194448</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45977.925888194448</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45977.925888194448</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45977.925888194448</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45977.925888194448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45977.925888194448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45977.925888194448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45977.925888194448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45977.925888194448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45977.925888194448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45977.925888194448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45977.925888194448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45977.925888194448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45977.925888194448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45977.925888194448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45977.925888194448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45977.925888194448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45977.925888194448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45977.925888194448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45977.925888194448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45977.925888194448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45977.925888194448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45977.925888194448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45977.925888194448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45977.925888194448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45977.925888194448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45977.925888194448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45977.925888194448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45977.925888194448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45977.925888194448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45977.925888194448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45977.925888194448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45977.925888194448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45977.925888194448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45977.925888194448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45977.925888194448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45977.925888194448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45977.925888194448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45977.925888194448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45977.925888194448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45977.925888194448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45977.925888194448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45977.925888194448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45977.925888194448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45977.925888194448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45977.925888194448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45977.925888194448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45977.925888194448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45977.925888194448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45977.925888194448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45977.925888194448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45977.925888194448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45977.925888194448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45977.925888194448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45977.925888194448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45977.925888194448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45977.925888194448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45977.925888194448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45977.925888194448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45977.925888194448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45977.925888194448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45977.925888194448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45977.925888194448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45977.925888194448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45977.925888194448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45977.925888194448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45977.925888194448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45977.925888194448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45977.925888194448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45977.925888194448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45977.925888194448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45977.925888194448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45977.925888194448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45977.925888194448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45977.925888194448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45977.925888194448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45977.925888194448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45977.925888194448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45977.925888194448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45977.925888194448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45977.925888194448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45977.925888194448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45977.925888194448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45977.925888194448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45977.925888194448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45977.925888194448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45977.925888194448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45977.925888194448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45977.925888194448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45977.925888194448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45977.925888194448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45977.925888194448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45977.925888194448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45977.925888194448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45977.925888194448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45977.925888194448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45977.925888194448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45977.925888194448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45977.925888194448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45977.925888194448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45977.925888194448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45977.925888194448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45977.925888194448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45977.925888194448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45977.925888194448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45977.925888194448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45977.925888194448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45977.925888194448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45977.925888194448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45977.925888194448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45977.925888194448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45977.925888194448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45977.925888194448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45977.925888194448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45977.925888194448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45977.925888194448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45977.925888194448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45977.925888194448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45977.925888194448</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45977.925888194448</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45977.925888194448</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45977.925888194448</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45977.925888194448</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45977.925888194448</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45977.925888194448</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45977.925888194448</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45977.925888194448</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45977.925888194448</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45977.925888194448</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45977.925888194448</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45977.925888194448</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45977.925888194448</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45977.925888194448</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5" ca="1" si="0">IFERROR(NOW()-F2,"-")</f>
        <v>0.10035578704264481</v>
      </c>
      <c r="H2" s="124">
        <v>45977.819791666669</v>
      </c>
      <c r="I2" s="122" t="str">
        <f>IFERROR(VLOOKUP(D2,DB!A:F,6,0),"")</f>
        <v>Generator-SG</v>
      </c>
      <c r="J2" s="122" t="str">
        <f>IFERROR(VLOOKUP(D2,DB!A:G,7,0),"")</f>
        <v>Vandalized</v>
      </c>
      <c r="K2" s="125" t="s">
        <v>39122</v>
      </c>
      <c r="L2" s="126" t="str">
        <f>IFERROR(VLOOKUP(D2,DB!A:I,9,0),"")</f>
        <v>Latis</v>
      </c>
    </row>
    <row r="3" spans="1:16382" ht="31.5" customHeight="1">
      <c r="A3" s="121"/>
      <c r="B3" s="122" t="str">
        <f>IFERROR(VLOOKUP(D3,DB!A:K,11,0),"")</f>
        <v/>
      </c>
      <c r="C3" s="123"/>
      <c r="D3" s="141"/>
      <c r="E3" s="110"/>
      <c r="F3" s="124"/>
      <c r="G3" s="105">
        <f t="shared" ca="1" si="0"/>
        <v>45977.925888194448</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45977.925888194448</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45977.925888194448</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45977.925888194448</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45977.925888194448</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45977.925888194448</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45977.925888194448</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45977.925888194448</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45977.925888194448</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45977.925888194448</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45977.925888194448</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45977.925888194448</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45977.925888194448</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45977.925888194448</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45977.925888194448</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45977.925888194448</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45977.925888194448</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45977.925888194448</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45977.925888194448</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45977.925888194448</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45977.925888194448</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45977.925888194448</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45977.925888194448</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45977.925888194448</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45977.925888194448</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45977.925888194448</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45977.925888194448</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45977.925888194448</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45977.925888194448</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45977.925888194448</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45977.925888194448</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45977.925888194448</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45977.925888194448</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45977.925888194448</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45977.925888194448</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45977.925888194448</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45977.925888194448</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45977.925888194448</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45977.925888194448</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45977.925888194448</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45977.925888194448</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45977.925888194448</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45977.925888194448</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45977.925888194448</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45977.925888194448</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45977.925888194448</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45977.925888194448</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45977.925888194448</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45977.925888194448</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45977.925888194448</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45977.925888194448</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45977.925888194448</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45977.925888194448</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45977.925888194448</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45977.925888194448</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45977.925888194448</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45977.925888194448</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45977.925888194448</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45977.925888194448</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45977.925888194448</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45977.925888194448</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45977.925888194448</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0"/>
        <v>45977.925888194448</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ref="G66:G99" ca="1" si="1">IFERROR(NOW()-F66,"-")</f>
        <v>45977.925888194448</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45977.925888194448</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45977.925888194448</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45977.925888194448</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45977.925888194448</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45977.925888194448</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45977.925888194448</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45977.925888194448</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45977.925888194448</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45977.925888194448</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45977.925888194448</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45977.925888194448</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45977.925888194448</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45977.925888194448</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45977.925888194448</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45977.925888194448</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45977.925888194448</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45977.925888194448</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45977.925888194448</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45977.925888194448</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45977.925888194448</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45977.925888194448</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45977.925888194448</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45977.925888194448</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45977.925888194448</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45977.925888194448</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45977.925888194448</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45977.925888194448</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45977.925888194448</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45977.925888194448</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45977.925888194448</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45977.925888194448</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45977.925888194448</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1"/>
        <v>45977.925888194448</v>
      </c>
      <c r="H99" s="124"/>
      <c r="I99" s="122" t="str">
        <f>IFERROR(VLOOKUP(D99,DB!A:F,6,0),"")</f>
        <v/>
      </c>
      <c r="J99" s="122" t="str">
        <f>IFERROR(VLOOKUP(D99,DB!A:G,7,0),"")</f>
        <v/>
      </c>
      <c r="K99" s="125"/>
      <c r="L99" s="126" t="str">
        <f>IFERROR(VLOOKUP(D99,DB!A:I,9,0),"")</f>
        <v/>
      </c>
    </row>
  </sheetData>
  <dataValidations count="2">
    <dataValidation allowBlank="1" showInputMessage="1" showErrorMessage="1" sqref="E1" xr:uid="{9E1BC488-8814-4F8A-8DBE-742B3278AB71}"/>
    <dataValidation type="list" allowBlank="1" showInputMessage="1" showErrorMessage="1" sqref="E2:E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2025-11-16T19:13:31Z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