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2712" documentId="120_S{2AC9BD13-BADA-5192-A53E-5A8FF88502F6}" xr6:coauthVersionLast="47" xr6:coauthVersionMax="47" xr10:uidLastSave="{9C1C2EF0-6EE8-4D26-B126-1B321A8459AC}"/>
  <bookViews>
    <workbookView xWindow="-120" yWindow="-120" windowWidth="38640" windowHeight="21120"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4" l="1"/>
  <c r="J3"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3" i="4"/>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4" i="2"/>
  <c r="G4" i="2"/>
  <c r="I4" i="2"/>
  <c r="J4" i="2"/>
  <c r="L4" i="2"/>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3" i="1"/>
  <c r="G3" i="1"/>
  <c r="I3" i="1"/>
  <c r="J3" i="1"/>
  <c r="L3" i="1"/>
  <c r="B4" i="1"/>
  <c r="G4" i="1"/>
  <c r="I4" i="1"/>
  <c r="J4" i="1"/>
  <c r="L4" i="1"/>
  <c r="B5" i="1"/>
  <c r="G5" i="1"/>
  <c r="I5" i="1"/>
  <c r="J5" i="1"/>
  <c r="L5" i="1"/>
  <c r="B6" i="1"/>
  <c r="G6" i="1"/>
  <c r="I6" i="1"/>
  <c r="J6" i="1"/>
  <c r="L6" i="1"/>
  <c r="B7" i="1"/>
  <c r="G7" i="1"/>
  <c r="I7" i="1"/>
  <c r="J7" i="1"/>
  <c r="L7"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G2" i="5"/>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alcChain>
</file>

<file path=xl/sharedStrings.xml><?xml version="1.0" encoding="utf-8"?>
<sst xmlns="http://schemas.openxmlformats.org/spreadsheetml/2006/main" count="180281" uniqueCount="39125">
  <si>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</si>
  <si>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</si>
  <si>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</si>
  <si>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</si>
  <si>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</si>
  <si>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</si>
  <si>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</si>
  <si>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</si>
  <si>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</si>
  <si>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</si>
  <si>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</si>
  <si>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</si>
  <si>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</si>
  <si>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</si>
  <si>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</si>
  <si>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</si>
  <si>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</si>
  <si>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</si>
  <si>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</si>
  <si>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</si>
  <si>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</si>
  <si>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</si>
  <si>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</si>
  <si>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</si>
  <si>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</si>
  <si>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</si>
  <si>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</si>
  <si>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</si>
  <si>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</si>
  <si>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</si>
  <si>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</si>
  <si>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</si>
  <si>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</si>
  <si>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</si>
  <si>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</si>
  <si>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</si>
  <si>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</si>
  <si>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</si>
  <si>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</si>
  <si>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</si>
  <si>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</si>
  <si>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</si>
  <si>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</si>
  <si>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</si>
  <si>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</si>
  <si>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</si>
  <si>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</si>
  <si>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</si>
  <si>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</si>
  <si>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</si>
  <si>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</si>
  <si>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</si>
  <si>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</si>
  <si>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</si>
  <si>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</si>
  <si>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</si>
  <si>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</si>
  <si>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</si>
  <si>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</si>
  <si>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</si>
  <si>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</si>
  <si>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</si>
  <si>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</si>
  <si>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</si>
  <si>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</si>
  <si>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</si>
  <si>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</si>
  <si>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</si>
  <si>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</si>
  <si>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</si>
  <si>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</si>
  <si>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</si>
  <si>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</si>
  <si>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</si>
  <si>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</si>
  <si>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</si>
  <si>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</si>
  <si>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</si>
  <si>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</si>
  <si>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</si>
  <si>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</si>
  <si>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</si>
  <si>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</si>
  <si>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</si>
  <si>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</si>
  <si>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</si>
  <si>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</si>
  <si>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</si>
  <si>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</si>
  <si>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</si>
  <si>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</si>
  <si>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</si>
  <si>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</si>
  <si>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</si>
  <si>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</si>
  <si>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</si>
  <si>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</si>
  <si>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</si>
  <si>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</si>
  <si>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</si>
  <si>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</si>
  <si>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</si>
  <si>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</si>
  <si>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</si>
  <si>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</si>
  <si>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</si>
  <si>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</si>
  <si>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</si>
  <si>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</si>
  <si>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</si>
  <si>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</si>
  <si>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</si>
  <si>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</si>
  <si>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</si>
  <si>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</si>
  <si>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</si>
  <si>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</si>
  <si>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</si>
  <si>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</si>
  <si>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</si>
  <si>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</si>
  <si>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</si>
  <si>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</si>
  <si>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</si>
  <si>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</si>
  <si>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</si>
  <si>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</si>
  <si>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</si>
  <si>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</si>
  <si>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</si>
  <si>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</si>
  <si>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</si>
  <si>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</si>
  <si>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</si>
  <si>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</si>
  <si>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</si>
  <si>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</si>
  <si>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</si>
  <si>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</si>
  <si>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</si>
  <si>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</si>
  <si>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</si>
  <si>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</si>
  <si>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</si>
  <si>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</si>
  <si>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</si>
  <si>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</si>
  <si>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</si>
  <si>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</si>
  <si>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</si>
  <si>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</si>
  <si>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</si>
  <si>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</si>
  <si>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</si>
  <si>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</si>
  <si>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</si>
  <si>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</si>
  <si>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</si>
  <si>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</si>
  <si>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</si>
  <si>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</si>
  <si>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</si>
  <si>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</si>
  <si>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</si>
  <si>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</si>
  <si>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</si>
  <si>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</si>
  <si>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</si>
  <si>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</si>
  <si>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</si>
  <si>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</si>
  <si>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</si>
  <si>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</si>
  <si>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</si>
  <si>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</si>
  <si>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</si>
  <si>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</si>
  <si>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</si>
  <si>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</si>
  <si>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</si>
  <si>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</si>
  <si>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</si>
  <si>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</si>
  <si>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</si>
  <si>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</si>
  <si>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</si>
  <si>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</si>
  <si>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</si>
  <si>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</si>
  <si>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</si>
  <si>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</si>
  <si>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</si>
  <si>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</si>
  <si>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</si>
  <si>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</si>
  <si>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</si>
  <si>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</si>
  <si>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</si>
  <si>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</si>
  <si>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</si>
  <si>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</si>
  <si>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</si>
  <si>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</si>
  <si>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</si>
  <si>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</si>
  <si>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</si>
  <si>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</si>
  <si>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</si>
  <si>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</si>
  <si>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</si>
  <si>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</si>
  <si>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</si>
  <si>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</si>
  <si>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</si>
  <si>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</si>
  <si>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</si>
  <si>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</si>
  <si>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</si>
  <si>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</si>
  <si>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</si>
  <si>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</si>
  <si>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</si>
  <si>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</si>
  <si>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</si>
  <si>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</si>
  <si>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</si>
  <si>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</si>
  <si>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</si>
  <si>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</si>
  <si>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</si>
  <si>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</si>
  <si>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</si>
  <si>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</si>
  <si>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</si>
  <si>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</si>
  <si>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</si>
  <si>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</si>
  <si>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</si>
  <si>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</si>
  <si>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</si>
  <si>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</si>
  <si>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</si>
  <si>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</si>
  <si>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</si>
  <si>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</si>
  <si>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</si>
  <si>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</si>
  <si>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</si>
  <si>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</si>
  <si>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</si>
  <si>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</si>
  <si>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</si>
  <si>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</si>
  <si>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</si>
  <si>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</si>
  <si>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</si>
  <si>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</si>
  <si>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</si>
  <si>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</si>
  <si>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</si>
  <si>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</si>
  <si>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</si>
  <si>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</si>
  <si>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</si>
  <si>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</si>
  <si>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</si>
  <si>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</si>
  <si>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</si>
  <si>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</si>
  <si>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</si>
  <si>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</si>
  <si>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</si>
  <si>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</si>
  <si>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</si>
  <si>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</si>
  <si>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</si>
  <si>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</si>
  <si>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</si>
  <si>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</si>
  <si>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</si>
  <si>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</si>
  <si>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</si>
  <si>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</si>
  <si>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</si>
  <si>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</si>
  <si>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</si>
  <si>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</si>
  <si>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</si>
  <si>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</si>
  <si>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</si>
  <si>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</si>
  <si>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</si>
  <si>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</si>
  <si>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</si>
  <si>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</si>
  <si>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</si>
  <si>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</si>
  <si>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</si>
  <si>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</si>
  <si>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</si>
  <si>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</si>
  <si>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</si>
  <si>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</si>
  <si>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</si>
  <si>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</si>
  <si>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</si>
  <si>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</si>
  <si>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</si>
  <si>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</si>
  <si>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</si>
  <si>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</si>
  <si>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</si>
  <si>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</si>
  <si>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</si>
  <si>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</si>
  <si>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</si>
  <si>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</si>
  <si>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</si>
  <si>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</si>
  <si>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</si>
  <si>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</si>
  <si>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</si>
  <si>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</si>
  <si>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</si>
  <si>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</si>
  <si>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</si>
  <si>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</si>
  <si>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</si>
  <si>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</si>
  <si>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</si>
  <si>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</si>
  <si>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</si>
  <si>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</si>
  <si>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</si>
  <si>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</si>
  <si>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</si>
  <si>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</si>
  <si>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</si>
  <si>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</si>
  <si>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</si>
  <si>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</si>
  <si>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</si>
  <si>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</si>
  <si>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</si>
  <si>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</si>
  <si>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</si>
  <si>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</si>
  <si>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</si>
  <si>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</si>
  <si>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</si>
  <si>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</si>
  <si>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</si>
  <si>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</si>
  <si>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</si>
  <si>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</si>
  <si>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</si>
  <si>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</si>
  <si>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</si>
  <si>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</si>
  <si>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</si>
  <si>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</si>
  <si>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</si>
  <si>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</si>
  <si>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</si>
  <si>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</si>
  <si>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</si>
  <si>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</si>
  <si>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</si>
  <si>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</si>
  <si>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</si>
  <si>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</si>
  <si>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</si>
  <si>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</si>
  <si>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</si>
  <si>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</si>
  <si>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</si>
  <si>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</si>
  <si>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</si>
  <si>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</si>
  <si>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</si>
  <si>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</si>
  <si>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</si>
  <si>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</si>
  <si>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</si>
  <si>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</si>
  <si>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</si>
  <si>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</si>
  <si>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</si>
  <si>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</si>
  <si>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</si>
  <si>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</si>
  <si>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</si>
  <si>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</si>
  <si>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</si>
  <si>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</si>
  <si>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</si>
  <si>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</si>
  <si>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</si>
  <si>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</si>
  <si>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</si>
  <si>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</si>
  <si>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</si>
  <si>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</si>
  <si>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</si>
  <si>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</si>
  <si>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</si>
  <si>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</si>
  <si>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</si>
  <si>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</si>
  <si>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</si>
  <si>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</si>
  <si>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</si>
  <si>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</si>
  <si>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</si>
  <si>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</si>
  <si>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</si>
  <si>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</si>
  <si>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</si>
  <si>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</si>
  <si>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</si>
  <si>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</si>
  <si>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</si>
  <si>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</si>
  <si>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</si>
  <si>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</si>
  <si>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</si>
  <si>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</si>
  <si>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</si>
  <si>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</si>
  <si>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</si>
  <si>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</si>
  <si>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</si>
  <si>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</si>
  <si>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</si>
  <si>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</si>
  <si>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</si>
  <si>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</si>
  <si>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</si>
  <si>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</si>
  <si>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</si>
  <si>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</si>
  <si>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</si>
  <si>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</si>
  <si>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</si>
  <si>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</si>
  <si>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</si>
  <si>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</si>
  <si>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</si>
  <si>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</si>
  <si>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</si>
  <si>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</si>
  <si>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</si>
  <si>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</si>
  <si>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</si>
  <si>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</si>
  <si>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</si>
  <si>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</si>
  <si>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</si>
  <si>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</si>
  <si>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</si>
  <si>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</si>
  <si>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</si>
  <si>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</si>
  <si>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</si>
  <si>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</si>
  <si>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</si>
  <si>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</si>
  <si>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</si>
  <si>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</si>
  <si>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</si>
  <si>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</si>
  <si>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</si>
  <si>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</si>
  <si>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</si>
  <si>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</si>
  <si>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</si>
  <si>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</si>
  <si>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</si>
  <si>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</si>
  <si>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</si>
  <si>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</si>
  <si>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</si>
  <si>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</si>
  <si>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</si>
  <si>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</si>
  <si>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</si>
  <si>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</si>
  <si>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</si>
  <si>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</si>
  <si>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</si>
  <si>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</si>
  <si>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</si>
  <si>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</si>
  <si>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</si>
  <si>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</si>
  <si>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</si>
  <si>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</si>
  <si>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</si>
  <si>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</si>
  <si>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</si>
  <si>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</si>
  <si>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</si>
  <si>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</si>
  <si>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</si>
  <si>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</si>
  <si>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</si>
  <si>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</si>
  <si>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</si>
  <si>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</si>
  <si>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</si>
  <si>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</si>
  <si>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</si>
  <si>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</si>
  <si>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</si>
  <si>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</si>
  <si>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</si>
  <si>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</si>
  <si>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</si>
  <si>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</si>
  <si>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</si>
  <si>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</si>
  <si>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</si>
  <si>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</si>
  <si>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</si>
  <si>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</si>
  <si>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</si>
  <si>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</si>
  <si>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</si>
  <si>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</si>
  <si>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</si>
  <si>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</si>
  <si>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</si>
  <si>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</si>
  <si>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</si>
  <si>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</si>
  <si>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</si>
  <si>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</si>
  <si>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</si>
  <si>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</si>
  <si>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</si>
  <si>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</si>
  <si>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</si>
  <si>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</si>
  <si>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</si>
  <si>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</si>
  <si>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</si>
  <si>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</si>
  <si>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</si>
  <si>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</si>
  <si>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</si>
  <si>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</si>
  <si>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</si>
  <si>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</si>
  <si>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</si>
  <si>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</si>
  <si>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</si>
  <si>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</si>
  <si>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</si>
  <si>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</si>
  <si>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</si>
  <si>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</si>
  <si>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</si>
  <si>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</si>
  <si>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</si>
  <si>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</si>
  <si>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</si>
  <si>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</si>
  <si>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</si>
  <si>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</si>
  <si>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</si>
  <si>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</si>
  <si>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</si>
  <si>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</si>
  <si>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</si>
  <si>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</si>
  <si>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</si>
  <si>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</si>
  <si>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</si>
  <si>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</si>
  <si>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</si>
  <si>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</si>
  <si>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</si>
  <si>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</si>
  <si>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</si>
  <si>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</si>
  <si>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</si>
  <si>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</si>
  <si>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</si>
  <si>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</si>
  <si>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</si>
  <si>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</si>
  <si>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</si>
  <si>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</si>
  <si>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</si>
  <si>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</si>
  <si>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</si>
  <si>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</si>
  <si>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</si>
  <si>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</si>
  <si>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</si>
  <si>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</si>
  <si>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</si>
  <si>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</si>
  <si>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</si>
  <si>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</si>
  <si>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</si>
  <si>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</si>
  <si>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</si>
  <si>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</si>
  <si>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</si>
  <si>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</si>
  <si>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</si>
  <si>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</si>
  <si>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</si>
  <si>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</si>
  <si>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</si>
  <si>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</si>
  <si>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</si>
  <si>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</si>
  <si>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</si>
  <si>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</si>
  <si>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</si>
  <si>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</si>
  <si>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</si>
  <si>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</si>
  <si>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</si>
  <si>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</si>
  <si>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</si>
  <si>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</si>
  <si>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</si>
  <si>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</si>
  <si>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</si>
  <si>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</si>
  <si>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</si>
  <si>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</si>
  <si>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</si>
  <si>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</si>
  <si>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</si>
  <si>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</si>
  <si>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</si>
  <si>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</si>
  <si>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</si>
  <si>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</si>
  <si>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</si>
  <si>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</si>
  <si>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</si>
  <si>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</si>
  <si>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</si>
  <si>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</si>
  <si>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</si>
  <si>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</si>
  <si>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</si>
  <si>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</si>
  <si>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</si>
  <si>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</si>
  <si>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</si>
  <si>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</si>
  <si>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</si>
  <si>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</si>
  <si>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</si>
  <si>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</si>
  <si>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</si>
  <si>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</si>
  <si>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</si>
  <si>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</si>
  <si>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</si>
  <si>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</si>
  <si>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</si>
  <si>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</si>
  <si>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</si>
  <si>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</si>
  <si>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</si>
  <si>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</si>
  <si>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</si>
  <si>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</si>
  <si>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</si>
  <si>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</si>
  <si>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</si>
  <si>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</si>
  <si>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</si>
  <si>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</si>
  <si>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</si>
  <si>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</si>
  <si>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</si>
  <si>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</si>
  <si>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</si>
  <si>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</si>
  <si>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</si>
  <si>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</si>
  <si>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</si>
  <si>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</si>
  <si>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</si>
  <si>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</si>
  <si>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</si>
  <si>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</si>
  <si>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</si>
  <si>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</si>
  <si>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</si>
  <si>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</si>
  <si>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</si>
  <si>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</si>
  <si>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</si>
  <si>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</si>
  <si>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</si>
  <si>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</si>
  <si>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</si>
  <si>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</si>
  <si>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</si>
  <si>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</si>
  <si>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</si>
  <si>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</si>
  <si>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</si>
  <si>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</si>
  <si>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</si>
  <si>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</si>
  <si>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</si>
  <si>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</si>
  <si>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</si>
  <si>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</si>
  <si>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</si>
  <si>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</si>
  <si>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</si>
  <si>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</si>
  <si>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</si>
  <si>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</si>
  <si>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</si>
  <si>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</si>
  <si>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</si>
  <si>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</si>
  <si>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</si>
  <si>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</si>
  <si>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</si>
  <si>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</si>
  <si>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</si>
  <si>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</si>
  <si>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</si>
  <si>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</si>
  <si>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</si>
  <si>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</si>
  <si>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</si>
  <si>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</si>
  <si>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</si>
  <si>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</si>
  <si>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</si>
  <si>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</si>
  <si>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</si>
  <si>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</si>
  <si>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</si>
  <si>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</si>
  <si>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</si>
  <si>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</si>
  <si>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</si>
  <si>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</si>
  <si>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</si>
  <si>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</si>
  <si>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</si>
  <si>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</si>
  <si>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</si>
  <si>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</si>
  <si>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</si>
  <si>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</si>
  <si>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</si>
  <si>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</si>
  <si>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</si>
  <si>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</si>
  <si>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</si>
  <si>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</si>
  <si>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</si>
  <si>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</si>
  <si>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</si>
  <si>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</si>
  <si>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</si>
  <si>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</si>
  <si>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</si>
  <si>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</si>
  <si>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</si>
  <si>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</si>
  <si>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</si>
  <si>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</si>
  <si>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</si>
  <si>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</si>
  <si>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</si>
  <si>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</si>
  <si>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</si>
  <si>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</si>
  <si>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</si>
  <si>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</si>
  <si>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</si>
  <si>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</si>
  <si>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</si>
  <si>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</si>
  <si>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</si>
  <si>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</si>
  <si>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</si>
  <si>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</si>
  <si>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</si>
  <si>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</si>
  <si>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</si>
  <si>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</si>
  <si>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</si>
  <si>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</si>
  <si>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</si>
  <si>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</si>
  <si>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</si>
  <si>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</si>
  <si>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</si>
  <si>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</si>
  <si>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</si>
  <si>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</si>
  <si>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</si>
  <si>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</si>
  <si>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</si>
  <si>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</si>
  <si>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</si>
  <si>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</si>
  <si>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</si>
  <si>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</si>
  <si>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</si>
  <si>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</si>
  <si>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</si>
  <si>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</si>
  <si>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</si>
  <si>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</si>
  <si>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</si>
  <si>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</si>
  <si>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</si>
  <si>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</si>
  <si>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</si>
  <si>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</si>
  <si>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</si>
  <si>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</si>
  <si>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</si>
  <si>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</si>
  <si>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</si>
  <si>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</si>
  <si>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</si>
  <si>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</si>
  <si>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</si>
  <si>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</si>
  <si>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</si>
  <si>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</si>
  <si>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</si>
  <si>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</si>
  <si>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</si>
  <si>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</si>
  <si>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</si>
  <si>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</si>
  <si>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</si>
  <si>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</si>
  <si>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</si>
  <si>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</si>
  <si>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</si>
  <si>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</si>
  <si>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</si>
  <si>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</si>
  <si>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</si>
  <si>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</si>
  <si>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</si>
  <si>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</si>
  <si>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</si>
  <si>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</si>
  <si>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</si>
  <si>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</si>
  <si>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</si>
  <si>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</si>
  <si>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</si>
  <si>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</si>
  <si>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</si>
  <si>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</si>
  <si>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</si>
  <si>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</si>
  <si>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</si>
  <si>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</si>
  <si>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</si>
  <si>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</si>
  <si>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</si>
  <si>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</si>
  <si>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</si>
  <si>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</si>
  <si>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</si>
  <si>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</si>
  <si>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</si>
  <si>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</si>
  <si>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</si>
  <si>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</si>
  <si>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</si>
  <si>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</si>
  <si>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</si>
  <si>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</si>
  <si>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</si>
  <si>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</si>
  <si>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</si>
  <si>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</si>
  <si>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</si>
  <si>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</si>
  <si>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</si>
  <si>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</si>
  <si>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</si>
  <si>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</si>
  <si>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</si>
  <si>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</si>
  <si>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</si>
  <si>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</si>
  <si>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</si>
  <si>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</si>
  <si>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</si>
  <si>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</si>
  <si>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</si>
  <si>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</si>
  <si>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</si>
  <si>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</si>
  <si>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</si>
  <si>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</si>
  <si>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</si>
  <si>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</si>
  <si>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</si>
  <si>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</si>
  <si>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</si>
  <si>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</si>
  <si>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</si>
  <si>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</si>
  <si>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</si>
  <si>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</si>
  <si>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</si>
  <si>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</si>
  <si>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</si>
  <si>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</si>
  <si>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</si>
  <si>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</si>
  <si>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</si>
  <si>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</si>
  <si>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</si>
  <si>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</si>
  <si>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</si>
  <si>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</si>
  <si>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</si>
  <si>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</si>
  <si>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</si>
  <si>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</si>
  <si>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</si>
  <si>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</si>
  <si>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</si>
  <si>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</si>
  <si>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</si>
  <si>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</si>
  <si>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</si>
  <si>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</si>
  <si>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</si>
  <si>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</si>
  <si>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</si>
  <si>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</si>
  <si>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</si>
  <si>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</si>
  <si>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</si>
  <si>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</si>
  <si>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</si>
  <si>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</si>
  <si>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</si>
  <si>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</si>
  <si>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</si>
  <si>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</si>
  <si>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</si>
  <si>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</si>
  <si>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</si>
  <si>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</si>
  <si>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</si>
  <si>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</si>
  <si>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</si>
  <si>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</si>
  <si>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</si>
  <si>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</si>
  <si>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</si>
  <si>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</si>
  <si>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</si>
  <si>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</si>
  <si>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</si>
  <si>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</si>
  <si>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</si>
  <si>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</si>
  <si>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</si>
  <si>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</si>
  <si>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</si>
  <si>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</si>
  <si>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</si>
  <si>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</si>
  <si>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</si>
  <si>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</si>
  <si>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</si>
  <si>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</si>
  <si>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</si>
  <si>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</si>
  <si>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</si>
  <si>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</si>
  <si>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</si>
  <si>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</si>
  <si>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</si>
  <si>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</si>
  <si>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</si>
  <si>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</si>
  <si>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</si>
  <si>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</si>
  <si>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</si>
  <si>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</si>
  <si>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</si>
  <si>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</si>
  <si>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</si>
  <si>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</si>
  <si>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</si>
  <si>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</si>
  <si>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</si>
  <si>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</si>
  <si>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</si>
  <si>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</si>
  <si>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</si>
  <si>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</si>
  <si>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</si>
  <si>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</si>
  <si>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</si>
  <si>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</si>
  <si>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</si>
  <si>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</si>
  <si>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</si>
  <si>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</si>
  <si>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</si>
  <si>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</si>
  <si>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</si>
  <si>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</si>
  <si>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</si>
  <si>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</si>
  <si>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</si>
  <si>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</si>
  <si>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</si>
  <si>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</si>
  <si>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</si>
  <si>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</si>
  <si>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</si>
  <si>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</si>
  <si>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</si>
  <si>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</si>
  <si>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</si>
  <si>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</si>
  <si>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</si>
  <si>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</si>
  <si>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</si>
  <si>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</si>
  <si>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</si>
  <si>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</si>
  <si>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</si>
  <si>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</si>
  <si>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</si>
  <si>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</si>
  <si>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</si>
  <si>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</si>
  <si>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</si>
  <si>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</si>
  <si>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</si>
  <si>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</si>
  <si>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</si>
  <si>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</si>
  <si>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</si>
  <si>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</si>
  <si>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</si>
  <si>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</si>
  <si>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</si>
  <si>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</si>
  <si>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</si>
  <si>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</si>
  <si>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</si>
  <si>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</si>
  <si>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</si>
  <si>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</si>
  <si>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</si>
  <si>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</si>
  <si>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</si>
  <si>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</si>
  <si>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</si>
  <si>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</si>
  <si>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</si>
  <si>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</si>
  <si>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</si>
  <si>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</si>
  <si>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</si>
  <si>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</si>
  <si>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</si>
  <si>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</si>
  <si>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</si>
  <si>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</si>
  <si>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</si>
  <si>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</si>
  <si>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</si>
  <si>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</si>
  <si>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</si>
  <si>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</si>
  <si>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</si>
  <si>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</si>
  <si>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</si>
  <si>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</si>
  <si>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</si>
  <si>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</si>
  <si>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</si>
  <si>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</si>
  <si>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</si>
  <si>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</si>
  <si>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</si>
  <si>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</si>
  <si>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</si>
  <si>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</si>
  <si>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</si>
  <si>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</si>
  <si>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</si>
  <si>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</si>
  <si>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</si>
  <si>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</si>
  <si>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</si>
  <si>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</si>
  <si>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</si>
  <si>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</si>
  <si>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</si>
  <si>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</si>
  <si>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</si>
  <si>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</si>
  <si>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</si>
  <si>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</si>
  <si>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</si>
  <si>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</si>
  <si>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</si>
  <si>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</si>
  <si>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</si>
  <si>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</si>
  <si>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</si>
  <si>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</si>
  <si>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</si>
  <si>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</si>
  <si>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</si>
  <si>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</si>
  <si>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</si>
  <si>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</si>
  <si>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</si>
  <si>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</si>
  <si>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</si>
  <si>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</si>
  <si>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</si>
  <si>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</si>
  <si>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</si>
  <si>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</si>
  <si>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</si>
  <si>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</si>
  <si>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</si>
  <si>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</si>
  <si>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</si>
  <si>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</si>
  <si>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</si>
  <si>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</si>
  <si>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</si>
  <si>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</si>
  <si>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</si>
  <si>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</si>
  <si>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</si>
  <si>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</si>
  <si>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</si>
  <si>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</si>
  <si>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</si>
  <si>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</si>
  <si>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</si>
  <si>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</si>
  <si>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</si>
  <si>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</si>
  <si>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</si>
  <si>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</si>
  <si>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</si>
  <si>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</si>
  <si>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</si>
  <si>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</si>
  <si>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</si>
  <si>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</si>
  <si>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</si>
  <si>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</si>
  <si>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</si>
  <si>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</si>
  <si>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</si>
  <si>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</si>
  <si>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</si>
  <si>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</si>
  <si>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</si>
  <si>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</si>
  <si>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</si>
  <si>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</si>
  <si>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</si>
  <si>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</si>
  <si>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</si>
  <si>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</si>
  <si>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</si>
  <si>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</si>
  <si>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</si>
  <si>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</si>
  <si>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</si>
  <si>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</si>
  <si>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</si>
  <si>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</si>
  <si>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</si>
  <si>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</si>
  <si>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</si>
  <si>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</si>
  <si>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</si>
  <si>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</si>
  <si>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</si>
  <si>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</si>
  <si>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</si>
  <si>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</si>
  <si>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</si>
  <si>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</si>
  <si>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</si>
  <si>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</si>
  <si>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</si>
  <si>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</si>
  <si>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</si>
  <si>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</si>
  <si>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</si>
  <si>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</si>
  <si>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</si>
  <si>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</si>
  <si>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</si>
  <si>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</si>
  <si>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</si>
  <si>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</si>
  <si>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</si>
  <si>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</si>
  <si>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</si>
  <si>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</si>
  <si>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</si>
  <si>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</si>
  <si>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</si>
  <si>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</si>
  <si>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</si>
  <si>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</si>
  <si>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</si>
  <si>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</si>
  <si>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</si>
  <si>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</si>
  <si>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</si>
  <si>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</si>
  <si>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</si>
  <si>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</si>
  <si>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</si>
  <si>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</si>
  <si>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</si>
  <si>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</si>
  <si>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</si>
  <si>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</si>
  <si>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</si>
  <si>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</si>
  <si>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</si>
  <si>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</si>
  <si>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</si>
  <si>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</si>
  <si>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</si>
  <si>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</si>
  <si>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</si>
  <si>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</si>
  <si>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</si>
  <si>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</si>
  <si>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</si>
  <si>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</si>
  <si>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</si>
  <si>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</si>
  <si>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</si>
  <si>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</si>
  <si>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</si>
  <si>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</si>
  <si>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</si>
  <si>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</si>
  <si>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</si>
  <si>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</si>
  <si>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</si>
  <si>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</si>
  <si>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</si>
  <si>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</si>
  <si>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</si>
  <si>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</si>
  <si>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</si>
  <si>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</si>
  <si>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</si>
  <si>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</si>
  <si>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</si>
  <si>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</si>
  <si>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</si>
  <si>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</si>
  <si>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</si>
  <si>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</si>
  <si>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</si>
  <si>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</si>
  <si>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</si>
  <si>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</si>
  <si>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</si>
  <si>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</si>
  <si>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</si>
  <si>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</si>
  <si>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</si>
  <si>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</si>
  <si>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</si>
  <si>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</si>
  <si>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</si>
  <si>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</si>
  <si>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</si>
  <si>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</si>
  <si>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</si>
  <si>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</si>
  <si>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</si>
  <si>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</si>
  <si>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</si>
  <si>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</si>
  <si>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</si>
  <si>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</si>
  <si>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</si>
  <si>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</si>
  <si>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</si>
  <si>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</si>
  <si>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</si>
  <si>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</si>
  <si>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</si>
  <si>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</si>
  <si>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</si>
  <si>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</si>
  <si>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</si>
  <si>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</si>
  <si>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</si>
  <si>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</si>
  <si>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</si>
  <si>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</si>
  <si>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</si>
  <si>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</si>
  <si>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</si>
  <si>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</si>
  <si>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</si>
  <si>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</si>
  <si>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</si>
  <si>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</si>
  <si>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</si>
  <si>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</si>
  <si>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</si>
  <si>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</si>
  <si>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</si>
  <si>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</si>
  <si>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</si>
  <si>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</si>
  <si>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</si>
  <si>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</si>
  <si>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</si>
  <si>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</si>
  <si>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</si>
  <si>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</si>
  <si>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</si>
  <si>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</si>
  <si>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</si>
  <si>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</si>
  <si>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</si>
  <si>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</si>
  <si>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</si>
  <si>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</si>
  <si>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</si>
  <si>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</si>
  <si>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</si>
  <si>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</si>
  <si>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</si>
  <si>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</si>
  <si>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</si>
  <si>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</si>
  <si>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</si>
  <si>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</si>
  <si>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</si>
  <si>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</si>
  <si>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</si>
  <si>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</si>
  <si>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</si>
  <si>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</si>
  <si>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</si>
  <si>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</si>
  <si>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</si>
  <si>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</si>
  <si>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</si>
  <si>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</si>
  <si>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</si>
  <si>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</si>
  <si>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</si>
  <si>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</si>
  <si>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</si>
  <si>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</si>
  <si>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</si>
  <si>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</si>
  <si>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</si>
  <si>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</si>
  <si>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</si>
  <si>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</si>
  <si>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</si>
  <si>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</si>
  <si>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</si>
  <si>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</si>
  <si>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</si>
  <si>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</si>
  <si>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</si>
  <si>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</si>
  <si>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</si>
  <si>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</si>
  <si>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</si>
  <si>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</si>
  <si>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</si>
  <si>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</si>
  <si>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</si>
  <si>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</si>
  <si>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</si>
  <si>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</si>
  <si>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</si>
  <si>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</si>
  <si>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</si>
  <si>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</si>
  <si>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</si>
  <si>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</si>
  <si>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</si>
  <si>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</si>
  <si>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</si>
  <si>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</si>
  <si>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</si>
  <si>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</si>
  <si>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</si>
  <si>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</si>
  <si>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</si>
  <si>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</si>
  <si>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</si>
  <si>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</si>
  <si>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</si>
  <si>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</si>
  <si>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</si>
  <si>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</si>
  <si>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</si>
  <si>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</si>
  <si>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</si>
  <si>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</si>
  <si>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</si>
  <si>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</si>
  <si>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</si>
  <si>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</si>
  <si>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</si>
  <si>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</si>
  <si>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</si>
  <si>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</si>
  <si>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</si>
  <si>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</si>
  <si>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</si>
  <si>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</si>
  <si>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</si>
  <si>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</si>
  <si>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</si>
  <si>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</si>
  <si>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</si>
  <si>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</si>
  <si>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</si>
  <si>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</si>
  <si>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</si>
  <si>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</si>
  <si>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</si>
  <si>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</si>
  <si>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</si>
  <si>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</si>
  <si>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</si>
  <si>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</si>
  <si>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</si>
  <si>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</si>
  <si>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</si>
  <si>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</si>
  <si>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</si>
  <si>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</si>
  <si>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</si>
  <si>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</si>
  <si>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</si>
  <si>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</si>
  <si>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</si>
  <si>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</si>
  <si>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</si>
  <si>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</si>
  <si>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</si>
  <si>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</si>
  <si>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</si>
  <si>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</si>
  <si>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</si>
  <si>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</si>
  <si>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</si>
  <si>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</si>
  <si>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</si>
  <si>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</si>
  <si>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</si>
  <si>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</si>
  <si>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</si>
  <si>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</si>
  <si>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</si>
  <si>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</si>
  <si>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</si>
  <si>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</si>
  <si>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</si>
  <si>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</si>
  <si>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</si>
  <si>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</si>
  <si>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</si>
  <si>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</si>
  <si>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</si>
  <si>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</si>
  <si>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</si>
  <si>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</si>
  <si>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</si>
  <si>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</si>
  <si>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</si>
  <si>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</si>
  <si>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</si>
  <si>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</si>
  <si>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</si>
  <si>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</si>
  <si>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</si>
  <si>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</si>
  <si>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</si>
  <si>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</si>
  <si>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</si>
  <si>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</si>
  <si>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</si>
  <si>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</si>
  <si>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</si>
  <si>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</si>
  <si>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</si>
  <si>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</si>
  <si>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</si>
  <si>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</si>
  <si>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</si>
  <si>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</si>
  <si>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</si>
  <si>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</si>
  <si>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</si>
  <si>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</si>
  <si>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</si>
  <si>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</si>
  <si>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</si>
  <si>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</si>
  <si>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</si>
  <si>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</si>
  <si>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</si>
  <si>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</si>
  <si>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</si>
  <si>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</si>
  <si>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</si>
  <si>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</si>
  <si>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</si>
  <si>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</si>
  <si>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</si>
  <si>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</si>
  <si>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</si>
  <si>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</si>
  <si>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</si>
  <si>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</si>
  <si>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</si>
  <si>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</si>
  <si>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</si>
  <si>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</si>
  <si>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</si>
  <si>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</si>
  <si>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</si>
  <si>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</si>
  <si>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</si>
  <si>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</si>
  <si>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</si>
  <si>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</si>
  <si>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</si>
  <si>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</si>
  <si>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</si>
  <si>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</si>
  <si>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</si>
  <si>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</si>
  <si>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</si>
  <si>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</si>
  <si>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</si>
  <si>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</si>
  <si>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</si>
  <si>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</si>
  <si>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</si>
  <si>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</si>
  <si>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</si>
  <si>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</si>
  <si>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</si>
  <si>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</si>
  <si>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</si>
  <si>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</si>
  <si>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</si>
  <si>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</si>
  <si>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</si>
  <si>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</si>
  <si>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</si>
  <si>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</si>
  <si>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</si>
  <si>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</si>
  <si>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</si>
  <si>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</si>
  <si>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</si>
  <si>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</si>
  <si>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</si>
  <si>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</si>
  <si>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</si>
  <si>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</si>
  <si>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</si>
  <si>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</si>
  <si>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</si>
  <si>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</si>
  <si>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</si>
  <si>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</si>
  <si>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</si>
  <si>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</si>
  <si>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</si>
  <si>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</si>
  <si>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</si>
  <si>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</si>
  <si>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</si>
  <si>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</si>
  <si>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</si>
  <si>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</si>
  <si>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</si>
  <si>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</si>
  <si>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</si>
  <si>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</si>
  <si>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</si>
  <si>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</si>
  <si>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</si>
  <si>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</si>
  <si>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</si>
  <si>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</si>
  <si>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</si>
  <si>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</si>
  <si>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</si>
  <si>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</si>
  <si>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</si>
  <si>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</si>
  <si>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</si>
  <si>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</si>
  <si>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</si>
  <si>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</si>
  <si>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</si>
  <si>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</si>
  <si>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</si>
  <si>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</si>
  <si>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</si>
  <si>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</si>
  <si>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</si>
  <si>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</si>
  <si>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</si>
  <si>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</si>
  <si>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</si>
  <si>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</si>
  <si>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</si>
  <si>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</si>
  <si>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</si>
  <si>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</si>
  <si>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</si>
  <si>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</si>
  <si>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</si>
  <si>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</si>
  <si>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</si>
  <si>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</si>
  <si>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</si>
  <si>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</si>
  <si>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</si>
  <si>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</si>
  <si>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</si>
  <si>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</si>
  <si>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</si>
  <si>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</si>
  <si>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</si>
  <si>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</si>
  <si>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</si>
  <si>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</si>
  <si>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</si>
  <si>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</si>
  <si>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</si>
  <si>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</si>
  <si>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</si>
  <si>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</si>
  <si>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</si>
  <si>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</si>
  <si>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</si>
  <si>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</si>
  <si>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</si>
  <si>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</si>
  <si>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</si>
  <si>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</si>
  <si>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</si>
  <si>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</si>
  <si>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</si>
  <si>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</si>
  <si>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</si>
  <si>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</si>
  <si>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</si>
  <si>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</si>
  <si>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</si>
  <si>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</si>
  <si>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</si>
  <si>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</si>
  <si>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</si>
  <si>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</si>
  <si>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</si>
  <si>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</si>
  <si>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</si>
  <si>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</si>
  <si>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</si>
  <si>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</si>
  <si>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</si>
  <si>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</si>
  <si>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</si>
  <si>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</si>
  <si>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</si>
  <si>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</si>
  <si>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</si>
  <si>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</si>
  <si>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</si>
  <si>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</si>
  <si>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</si>
  <si>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</si>
  <si>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</si>
  <si>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</si>
  <si>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</si>
  <si>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</si>
  <si>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</si>
  <si>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</si>
  <si>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</si>
  <si>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</si>
  <si>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</si>
  <si>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</si>
  <si>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</si>
  <si>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</si>
  <si>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</si>
  <si>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</si>
  <si>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</si>
  <si>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</si>
  <si>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</si>
  <si>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</si>
  <si>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</si>
  <si>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</si>
  <si>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</si>
  <si>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</si>
  <si>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</si>
  <si>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</si>
  <si>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</si>
  <si>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</si>
  <si>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</si>
  <si>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</si>
  <si>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</si>
  <si>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</si>
  <si>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</si>
  <si>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</si>
  <si>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</si>
  <si>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</si>
  <si>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</si>
  <si>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</si>
  <si>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</si>
  <si>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</si>
  <si>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</si>
  <si>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</si>
  <si>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</si>
  <si>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</si>
  <si>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</si>
  <si>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</si>
  <si>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</si>
  <si>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</si>
  <si>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</si>
  <si>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</si>
  <si>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</si>
  <si>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</si>
  <si>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</si>
  <si>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</si>
  <si>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</si>
  <si>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</si>
  <si>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</si>
  <si>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</si>
  <si>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</si>
  <si>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</si>
  <si>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</si>
  <si>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</si>
  <si>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</si>
  <si>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</si>
  <si>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</si>
  <si>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</si>
  <si>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</si>
  <si>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</si>
  <si>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</si>
  <si>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</si>
  <si>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</si>
  <si>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</si>
  <si>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</si>
  <si>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</si>
  <si>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</si>
  <si>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</si>
  <si>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</si>
  <si>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</si>
  <si>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</si>
  <si>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</si>
  <si>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</si>
  <si>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</si>
  <si>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</si>
  <si>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</si>
  <si>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</si>
  <si>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</si>
  <si>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</si>
  <si>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</si>
  <si>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</si>
  <si>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</si>
  <si>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</si>
  <si>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</si>
  <si>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</si>
  <si>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</si>
  <si>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</si>
  <si>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</si>
  <si>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</si>
  <si>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</si>
  <si>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</si>
  <si>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</si>
  <si>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</si>
  <si>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</si>
  <si>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</si>
  <si>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</si>
  <si>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</si>
  <si>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</si>
  <si>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</si>
  <si>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</si>
  <si>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</si>
  <si>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</si>
  <si>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</si>
  <si>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</si>
  <si>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</si>
  <si>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</si>
  <si>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</si>
  <si>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</si>
  <si>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</si>
  <si>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</si>
  <si>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</si>
  <si>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</si>
  <si>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</si>
  <si>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</si>
  <si>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</si>
  <si>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</si>
  <si>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</si>
  <si>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</si>
  <si>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</si>
  <si>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</si>
  <si>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</si>
  <si>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</si>
  <si>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</si>
  <si>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</si>
  <si>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</si>
  <si>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</si>
  <si>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</si>
  <si>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</si>
  <si>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</si>
  <si>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</si>
  <si>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</si>
  <si>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</si>
  <si>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</si>
  <si>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</si>
  <si>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</si>
  <si>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</si>
  <si>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</si>
  <si>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</si>
  <si>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</si>
  <si>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</si>
  <si>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</si>
  <si>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</si>
  <si>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</si>
  <si>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</si>
  <si>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</si>
  <si>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</si>
  <si>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</si>
  <si>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</si>
  <si>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</si>
  <si>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</si>
  <si>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</si>
  <si>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</si>
  <si>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</si>
  <si>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</si>
  <si>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</si>
  <si>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</si>
  <si>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</si>
  <si>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</si>
  <si>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</si>
  <si>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</si>
  <si>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</si>
  <si>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</si>
  <si>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</si>
  <si>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</si>
  <si>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</si>
  <si>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</si>
  <si>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</si>
  <si>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</si>
  <si>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</si>
  <si>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</si>
  <si>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</si>
  <si>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</si>
  <si>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</si>
  <si>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</si>
  <si>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</si>
  <si>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</si>
  <si>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</si>
  <si>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</si>
  <si>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</si>
  <si>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</si>
  <si>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</si>
  <si>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</si>
  <si>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</si>
  <si>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</si>
  <si>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</si>
  <si>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</si>
  <si>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</si>
  <si>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</si>
  <si>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</si>
  <si>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</si>
  <si>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</si>
  <si>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</si>
  <si>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</si>
  <si>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</si>
  <si>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</si>
  <si>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</si>
  <si>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</si>
  <si>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</si>
  <si>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</si>
  <si>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</si>
  <si>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</si>
  <si>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</si>
  <si>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</si>
  <si>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</si>
  <si>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</si>
  <si>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</si>
  <si>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</si>
  <si>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</si>
  <si>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</si>
  <si>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</si>
  <si>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</si>
  <si>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</si>
  <si>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</si>
  <si>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</si>
  <si>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</si>
  <si>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</si>
  <si>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</si>
  <si>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</si>
  <si>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</si>
  <si>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</si>
  <si>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</si>
  <si>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</si>
  <si>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</si>
  <si>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</si>
  <si>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</si>
  <si>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</si>
  <si>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</si>
  <si>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</si>
  <si>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</si>
  <si>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</si>
  <si>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</si>
  <si>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</si>
  <si>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</si>
  <si>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</si>
  <si>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</si>
  <si>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</si>
  <si>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</si>
  <si>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</si>
  <si>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</si>
  <si>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</si>
  <si>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</si>
  <si>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</si>
  <si>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</si>
  <si>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</si>
  <si>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</si>
  <si>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</si>
  <si>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</si>
  <si>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</si>
  <si>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</si>
  <si>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</si>
  <si>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</si>
  <si>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</si>
  <si>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</si>
  <si>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</si>
  <si>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</si>
  <si>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</si>
  <si>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</si>
  <si>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</si>
  <si>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</si>
  <si>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</si>
  <si>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</si>
  <si>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</si>
  <si>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</si>
  <si>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</si>
  <si>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</si>
  <si>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</si>
  <si>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</si>
  <si>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</si>
  <si>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</si>
  <si>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</si>
  <si>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</si>
  <si>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</si>
  <si>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</si>
  <si>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</si>
  <si>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</si>
  <si>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</si>
  <si>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</si>
  <si>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</si>
  <si>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</si>
  <si>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</si>
  <si>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</si>
  <si>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</si>
  <si>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</si>
  <si>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</si>
  <si>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</si>
  <si>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</si>
  <si>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</si>
  <si>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</si>
  <si>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</si>
  <si>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</si>
  <si>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</si>
  <si>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</si>
  <si>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</si>
  <si>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</si>
  <si>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</si>
  <si>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</si>
  <si>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</si>
  <si>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</si>
  <si>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</si>
  <si>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</si>
  <si>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</si>
  <si>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</si>
  <si>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</si>
  <si>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</si>
  <si>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</si>
  <si>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</si>
  <si>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</si>
  <si>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</si>
  <si>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</si>
  <si>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</si>
  <si>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</si>
  <si>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</si>
  <si>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</si>
  <si>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</si>
  <si>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</si>
  <si>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</si>
  <si>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</si>
  <si>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</si>
  <si>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</si>
  <si>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</si>
  <si>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</si>
  <si>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</si>
  <si>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</si>
  <si>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</si>
  <si>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</si>
  <si>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</si>
  <si>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</si>
  <si>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</si>
  <si>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</si>
  <si>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</si>
  <si>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</si>
  <si>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</si>
  <si>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</si>
  <si>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</si>
  <si>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</si>
  <si>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</si>
  <si>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</si>
  <si>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</si>
  <si>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</si>
  <si>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</si>
  <si>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</si>
  <si>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</si>
  <si>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</si>
  <si>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</si>
  <si>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</si>
  <si>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</si>
  <si>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</si>
  <si>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</si>
  <si>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</si>
  <si>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</si>
  <si>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</si>
  <si>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</si>
  <si>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</si>
  <si>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</si>
  <si>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</si>
  <si>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</si>
  <si>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</si>
  <si>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</si>
  <si>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</si>
  <si>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</si>
  <si>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</si>
  <si>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</si>
  <si>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</si>
  <si>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</si>
  <si>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</si>
  <si>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</si>
  <si>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</si>
  <si>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</si>
  <si>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</si>
  <si>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</si>
  <si>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</si>
  <si>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</si>
  <si>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</si>
  <si>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</si>
  <si>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</si>
  <si>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</si>
  <si>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</si>
  <si>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</si>
  <si>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</si>
  <si>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</si>
  <si>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</si>
  <si>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</si>
  <si>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</si>
  <si>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</si>
  <si>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</si>
  <si>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</si>
  <si>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</si>
  <si>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</si>
  <si>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</si>
  <si>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</si>
  <si>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</si>
  <si>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</si>
  <si>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</si>
  <si>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</si>
  <si>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</si>
  <si>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</si>
  <si>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</si>
  <si>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</si>
  <si>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</si>
  <si>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</si>
  <si>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</si>
  <si>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</si>
  <si>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</si>
  <si>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</si>
  <si>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</si>
  <si>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</si>
  <si>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</si>
  <si>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</si>
  <si>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</si>
  <si>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</si>
  <si>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</si>
  <si>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</si>
  <si>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</si>
  <si>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</si>
  <si>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</si>
  <si>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</si>
  <si>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</si>
  <si>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</si>
  <si>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</si>
  <si>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</si>
  <si>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</si>
  <si>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</si>
  <si>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</si>
  <si>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</si>
  <si>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</si>
  <si>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</si>
  <si>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</si>
  <si>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</si>
  <si>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</si>
  <si>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</si>
  <si>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</si>
  <si>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</si>
  <si>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</si>
  <si>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</si>
  <si>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</si>
  <si>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</si>
  <si>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</si>
  <si>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</si>
  <si>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</si>
  <si>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</si>
  <si>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</si>
  <si>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</si>
  <si>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</si>
  <si>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</si>
  <si>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</si>
  <si>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</si>
  <si>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</si>
  <si>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</si>
  <si>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</si>
  <si>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</si>
  <si>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</si>
  <si>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</si>
  <si>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</si>
  <si>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</si>
  <si>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</si>
  <si>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</si>
  <si>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</si>
  <si>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</si>
  <si>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</si>
  <si>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</si>
  <si>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</si>
  <si>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</si>
  <si>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</si>
  <si>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</si>
  <si>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</si>
  <si>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</si>
  <si>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</si>
  <si>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</si>
  <si>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</si>
  <si>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</si>
  <si>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</si>
  <si>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</si>
  <si>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</si>
  <si>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</si>
  <si>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</si>
  <si>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</si>
  <si>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</si>
  <si>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</si>
  <si>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</si>
  <si>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</si>
  <si>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</si>
  <si>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</si>
  <si>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</si>
  <si>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</si>
  <si>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</si>
  <si>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</si>
  <si>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</si>
  <si>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</si>
  <si>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</si>
  <si>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</si>
  <si>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</si>
  <si>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</si>
  <si>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</si>
  <si>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</si>
  <si>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</si>
  <si>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</si>
  <si>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</si>
  <si>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</si>
  <si>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</si>
  <si>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</si>
  <si>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</si>
  <si>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</si>
  <si>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</si>
  <si>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</si>
  <si>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</si>
  <si>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</si>
  <si>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</si>
  <si>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</si>
  <si>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</si>
  <si>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</si>
  <si>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</si>
  <si>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</si>
  <si>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</si>
  <si>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</si>
  <si>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</si>
  <si>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</si>
  <si>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</si>
  <si>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</si>
  <si>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</si>
  <si>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</si>
  <si>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</si>
  <si>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</si>
  <si>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</si>
  <si>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</si>
  <si>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</si>
  <si>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</si>
  <si>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</si>
  <si>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</si>
  <si>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</si>
  <si>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</si>
  <si>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</si>
  <si>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</si>
  <si>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</si>
  <si>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</si>
  <si>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</si>
  <si>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</si>
  <si>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</si>
  <si>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</si>
  <si>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</si>
  <si>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</si>
  <si>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</si>
  <si>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</si>
  <si>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</si>
  <si>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</si>
  <si>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</si>
  <si>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</si>
  <si>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</si>
  <si>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</si>
  <si>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</si>
  <si>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</si>
  <si>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</si>
  <si>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</si>
  <si>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</si>
  <si>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</si>
  <si>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</si>
  <si>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</si>
  <si>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</si>
  <si>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</si>
  <si>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</si>
  <si>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</si>
  <si>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</si>
  <si>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</si>
  <si>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</si>
  <si>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</si>
  <si>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</si>
  <si>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</si>
  <si>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</si>
  <si>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</si>
  <si>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</si>
  <si>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</si>
  <si>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</si>
  <si>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</si>
  <si>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</si>
  <si>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</si>
  <si>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</si>
  <si>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</si>
  <si>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</si>
  <si>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</si>
  <si>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</si>
  <si>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</si>
  <si>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</si>
  <si>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</si>
  <si>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</si>
  <si>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</si>
  <si>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</si>
  <si>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</si>
  <si>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</si>
  <si>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</si>
  <si>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</si>
  <si>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</si>
  <si>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</si>
  <si>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</si>
  <si>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</si>
  <si>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</si>
  <si>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</si>
  <si>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</si>
  <si>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</si>
  <si>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</si>
  <si>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</si>
  <si>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</si>
  <si>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</si>
  <si>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</si>
  <si>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</si>
  <si>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</si>
  <si>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</si>
  <si>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</si>
  <si>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</si>
  <si>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</si>
  <si>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</si>
  <si>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</si>
  <si>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</si>
  <si>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</si>
  <si>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</si>
  <si>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</si>
  <si>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</si>
  <si>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</si>
  <si>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</si>
  <si>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</si>
  <si>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</si>
  <si>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</si>
  <si>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</si>
  <si>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</si>
  <si>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</si>
  <si>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</si>
  <si>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</si>
  <si>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</si>
  <si>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</si>
  <si>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</si>
  <si>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</si>
  <si>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</si>
  <si>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</si>
  <si>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</si>
  <si>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</si>
  <si>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</si>
  <si>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</si>
  <si>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</si>
  <si>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</si>
  <si>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</si>
  <si>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</si>
  <si>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</si>
  <si>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</si>
  <si>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</si>
  <si>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</si>
  <si>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</si>
  <si>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</si>
  <si>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</si>
  <si>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</si>
  <si>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</si>
  <si>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</si>
  <si>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</si>
  <si>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</si>
  <si>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</si>
  <si>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</si>
  <si>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</si>
  <si>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</si>
  <si>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</si>
  <si>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</si>
  <si>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</si>
  <si>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</si>
  <si>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</si>
  <si>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</si>
  <si>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</si>
  <si>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</si>
  <si>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</si>
  <si>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</si>
  <si>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</si>
  <si>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</si>
  <si>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</si>
  <si>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</si>
  <si>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</si>
  <si>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</si>
  <si>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</si>
  <si>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</si>
  <si>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</si>
  <si>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</si>
  <si>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</si>
  <si>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</si>
  <si>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</si>
  <si>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</si>
  <si>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</si>
  <si>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</si>
  <si>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</si>
  <si>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</si>
  <si>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</si>
  <si>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</si>
  <si>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</si>
  <si>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</si>
  <si>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</si>
  <si>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</si>
  <si>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</si>
  <si>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</si>
  <si>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</si>
  <si>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</si>
  <si>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</si>
  <si>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</si>
  <si>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</si>
  <si>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</si>
  <si>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</si>
  <si>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</si>
  <si>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</si>
  <si>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</si>
  <si>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</si>
  <si>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</si>
  <si>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</si>
  <si>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</si>
  <si>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</si>
  <si>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</si>
  <si>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</si>
  <si>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</si>
  <si>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</si>
  <si>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</si>
  <si>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</si>
  <si>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</si>
  <si>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</si>
  <si>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</si>
  <si>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</si>
  <si>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</si>
  <si>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</si>
  <si>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</si>
  <si>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</si>
  <si>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</si>
  <si>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</si>
  <si>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</si>
  <si>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</si>
  <si>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</si>
  <si>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</si>
  <si>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</si>
  <si>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</si>
  <si>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</si>
  <si>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</si>
  <si>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</si>
  <si>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</si>
  <si>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</si>
  <si>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</si>
  <si>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</si>
  <si>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</si>
  <si>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</si>
  <si>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</si>
  <si>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</si>
  <si>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</si>
  <si>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</si>
  <si>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</si>
  <si>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</si>
  <si>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</si>
  <si>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</si>
  <si>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</si>
  <si>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</si>
  <si>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</si>
  <si>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</si>
  <si>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</si>
  <si>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</si>
  <si>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</si>
  <si>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</si>
  <si>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</si>
  <si>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</si>
  <si>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</si>
  <si>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</si>
  <si>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</si>
  <si>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</si>
  <si>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</si>
  <si>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</si>
  <si>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</si>
  <si>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</si>
  <si>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</si>
  <si>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</si>
  <si>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</si>
  <si>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</si>
  <si>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</si>
  <si>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</si>
  <si>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</si>
  <si>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</si>
  <si>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</si>
  <si>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</si>
  <si>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</si>
  <si>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</si>
  <si>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</si>
  <si>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</si>
  <si>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</si>
  <si>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</si>
  <si>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</si>
  <si>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</si>
  <si>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</si>
  <si>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</si>
  <si>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</si>
  <si>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</si>
  <si>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</si>
  <si>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</si>
  <si>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</si>
  <si>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</si>
  <si>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</si>
  <si>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</si>
  <si>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</si>
  <si>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</si>
  <si>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</si>
  <si>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</si>
  <si>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</si>
  <si>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</si>
  <si>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</si>
  <si>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</si>
  <si>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</si>
  <si>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</si>
  <si>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</si>
  <si>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</si>
  <si>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</si>
  <si>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</si>
  <si>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</si>
  <si>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</si>
  <si>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</si>
  <si>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</si>
  <si>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</si>
  <si>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</si>
  <si>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</si>
  <si>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</si>
  <si>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</si>
  <si>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</si>
  <si>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</si>
  <si>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</si>
  <si>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</si>
  <si>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</si>
  <si>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</si>
  <si>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</si>
  <si>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</si>
  <si>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</si>
  <si>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</si>
  <si>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</si>
  <si>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</si>
  <si>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</si>
  <si>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</si>
  <si>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</si>
  <si>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</si>
  <si>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</si>
  <si>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</si>
  <si>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</si>
  <si>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</si>
  <si>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</si>
  <si>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</si>
  <si>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</si>
  <si>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</si>
  <si>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</si>
  <si>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</si>
  <si>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</si>
  <si>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</si>
  <si>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</si>
  <si>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</si>
  <si>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</si>
  <si>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</si>
  <si>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</si>
  <si>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</si>
  <si>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</si>
  <si>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</si>
  <si>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</si>
  <si>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</si>
  <si>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</si>
  <si>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</si>
  <si>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</si>
  <si>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</si>
  <si>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</si>
  <si>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</si>
  <si>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</si>
  <si>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</si>
  <si>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</si>
  <si>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</si>
  <si>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</si>
  <si>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</si>
  <si>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</si>
  <si>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</si>
  <si>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</si>
  <si>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</si>
  <si>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</si>
  <si>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</si>
  <si>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</si>
  <si>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</si>
  <si>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</si>
  <si>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</si>
  <si>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</si>
  <si>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</si>
  <si>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</si>
  <si>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</si>
  <si>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</si>
  <si>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</si>
  <si>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</si>
  <si>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</si>
  <si>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</si>
  <si>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</si>
  <si>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</si>
  <si>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</si>
  <si>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</si>
  <si>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</si>
  <si>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</si>
  <si>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</si>
  <si>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</si>
  <si>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</si>
  <si>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</si>
  <si>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</si>
  <si>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</si>
  <si>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</si>
  <si>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</si>
  <si>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</si>
  <si>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</si>
  <si>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</si>
  <si>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</si>
  <si>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</si>
  <si>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</si>
  <si>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</si>
  <si>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</si>
  <si>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</si>
  <si>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</si>
  <si>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</si>
  <si>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</si>
  <si>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</si>
  <si>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</si>
  <si>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</si>
  <si>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</si>
  <si>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</si>
  <si>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</si>
  <si>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</si>
  <si>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</si>
  <si>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</si>
  <si>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</si>
  <si>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</si>
  <si>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</si>
  <si>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</si>
  <si>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</si>
  <si>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</si>
  <si>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</si>
  <si>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</si>
  <si>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</si>
  <si>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</si>
  <si>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</si>
  <si>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</si>
  <si>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</si>
  <si>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</si>
  <si>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</si>
  <si>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</si>
  <si>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</si>
  <si>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</si>
  <si>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</si>
  <si>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</si>
  <si>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</si>
  <si>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</si>
  <si>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</si>
  <si>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</si>
  <si>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</si>
  <si>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</si>
  <si>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</si>
  <si>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</si>
  <si>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</si>
  <si>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</si>
  <si>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</si>
  <si>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</si>
  <si>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</si>
  <si>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</si>
  <si>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</si>
  <si>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</si>
  <si>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</si>
  <si>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</si>
  <si>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</si>
  <si>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</si>
  <si>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</si>
  <si>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</si>
  <si>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</si>
  <si>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</si>
  <si>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</si>
  <si>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</si>
  <si>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</si>
  <si>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</si>
  <si>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</si>
  <si>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</si>
  <si>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</si>
  <si>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</si>
  <si>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</si>
  <si>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</si>
  <si>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</si>
  <si>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</si>
  <si>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</si>
  <si>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</si>
  <si>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</si>
  <si>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</si>
  <si>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</si>
  <si>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</si>
  <si>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</si>
  <si>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</si>
  <si>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</si>
  <si>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</si>
  <si>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</si>
  <si>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</si>
  <si>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</si>
  <si>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</si>
  <si>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</si>
  <si>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</si>
  <si>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</si>
  <si>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</si>
  <si>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</si>
  <si>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</si>
  <si>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</si>
  <si>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</si>
  <si>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</si>
  <si>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</si>
  <si>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</si>
  <si>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</si>
  <si>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</si>
  <si>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</si>
  <si>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</si>
  <si>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</si>
  <si>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</si>
  <si>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</si>
  <si>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</si>
  <si>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</si>
  <si>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</si>
  <si>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</si>
  <si>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</si>
  <si>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</si>
  <si>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</si>
  <si>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</si>
  <si>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</si>
  <si>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</si>
  <si>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</si>
  <si>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</si>
  <si>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</si>
  <si>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</si>
  <si>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</si>
  <si>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</si>
  <si>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</si>
  <si>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</si>
  <si>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</si>
  <si>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</si>
  <si>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</si>
  <si>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</si>
  <si>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</si>
  <si>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</si>
  <si>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</si>
  <si>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</si>
  <si>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</si>
  <si>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</si>
  <si>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</si>
  <si>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</si>
  <si>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</si>
  <si>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</si>
  <si>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</si>
  <si>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</si>
  <si>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</si>
  <si>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</si>
  <si>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</si>
  <si>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</si>
  <si>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</si>
  <si>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</si>
  <si>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</si>
  <si>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</si>
  <si>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</si>
  <si>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</si>
  <si>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</si>
  <si>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</si>
  <si>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</si>
  <si>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</si>
  <si>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</si>
  <si>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</si>
  <si>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</si>
  <si>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</si>
  <si>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</si>
  <si>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</si>
  <si>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</si>
  <si>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</si>
  <si>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</si>
  <si>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</si>
  <si>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</si>
  <si>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</si>
  <si>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</si>
  <si>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</si>
  <si>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</si>
  <si>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</si>
  <si>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</si>
  <si>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</si>
  <si>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</si>
  <si>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</si>
  <si>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</si>
  <si>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</si>
  <si>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</si>
  <si>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</si>
  <si>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</si>
  <si>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</si>
  <si>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</si>
  <si>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</si>
  <si>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</si>
  <si>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</si>
  <si>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</si>
  <si>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</si>
  <si>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</si>
  <si>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</si>
  <si>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</si>
  <si>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</si>
  <si>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</si>
  <si>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</si>
  <si>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</si>
  <si>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</si>
  <si>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</si>
  <si>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</si>
  <si>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</si>
  <si>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</si>
  <si>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</si>
  <si>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</si>
  <si>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</si>
  <si>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</si>
  <si>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</si>
  <si>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</si>
  <si>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</si>
  <si>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</si>
  <si>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</si>
  <si>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</si>
  <si>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</si>
  <si>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</si>
  <si>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</si>
  <si>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</si>
  <si>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</si>
  <si>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</si>
  <si>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</si>
  <si>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</si>
  <si>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</si>
  <si>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</si>
  <si>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</si>
  <si>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</si>
  <si>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</si>
  <si>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</si>
  <si>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</si>
  <si>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</si>
  <si>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</si>
  <si>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</si>
  <si>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</si>
  <si>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</si>
  <si>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</si>
  <si>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</si>
  <si>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</si>
  <si>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</si>
  <si>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</si>
  <si>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</si>
  <si>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</si>
  <si>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</si>
  <si>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</si>
  <si>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</si>
  <si>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</si>
  <si>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</si>
  <si>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</si>
  <si>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</si>
  <si>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</si>
  <si>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</si>
  <si>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</si>
  <si>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</si>
  <si>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</si>
  <si>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</si>
  <si>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</si>
  <si>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</si>
  <si>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</si>
  <si>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</si>
  <si>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</si>
  <si>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</si>
  <si>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</si>
  <si>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</si>
  <si>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</si>
  <si>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</si>
  <si>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</si>
  <si>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</si>
  <si>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</si>
  <si>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</si>
  <si>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</si>
  <si>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</si>
  <si>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</si>
  <si>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</si>
  <si>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</si>
  <si>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</si>
  <si>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</si>
  <si>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</si>
  <si>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</si>
  <si>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</si>
  <si>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</si>
  <si>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</si>
  <si>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</si>
  <si>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</si>
  <si>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</si>
  <si>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</si>
  <si>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</si>
  <si>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</si>
  <si>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</si>
  <si>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</si>
  <si>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</si>
  <si>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</si>
  <si>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</si>
  <si>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</si>
  <si>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</si>
  <si>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</si>
  <si>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</si>
  <si>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</si>
  <si>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</si>
  <si>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</si>
  <si>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</si>
  <si>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</si>
  <si>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</si>
  <si>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</si>
  <si>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</si>
  <si>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</si>
  <si>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</si>
  <si>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</si>
  <si>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</si>
  <si>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</si>
  <si>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</si>
  <si>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</si>
  <si>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</si>
  <si>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</si>
  <si>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</si>
  <si>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</si>
  <si>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</si>
  <si>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</si>
  <si>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</si>
  <si>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</si>
  <si>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</si>
  <si>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</si>
  <si>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</si>
  <si>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</si>
  <si>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</si>
  <si>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</si>
  <si>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</si>
  <si>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</si>
  <si>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</si>
  <si>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</si>
  <si>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</si>
  <si>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</si>
  <si>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</si>
  <si>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</si>
  <si>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</si>
  <si>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</si>
  <si>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</si>
  <si>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</si>
  <si>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</si>
  <si>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</si>
  <si>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</si>
  <si>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</si>
  <si>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</si>
  <si>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</si>
  <si>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</si>
  <si>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</si>
  <si>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</si>
  <si>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</si>
  <si>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</si>
  <si>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</si>
  <si>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</si>
  <si>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</si>
  <si>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</si>
  <si>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</si>
  <si>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</si>
  <si>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</si>
  <si>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</si>
  <si>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</si>
  <si>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</si>
  <si>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</si>
  <si>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</si>
  <si>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</si>
  <si>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</si>
  <si>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</si>
  <si>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</si>
  <si>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</si>
  <si>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</si>
  <si>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</si>
  <si>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</si>
  <si>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</si>
  <si>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</si>
  <si>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</si>
  <si>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</si>
  <si>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</si>
  <si>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</si>
  <si>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</si>
  <si>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</si>
  <si>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</si>
  <si>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</si>
  <si>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</si>
  <si>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</si>
  <si>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</si>
  <si>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</si>
  <si>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</si>
  <si>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</si>
  <si>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</si>
  <si>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</si>
  <si>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</si>
  <si>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</si>
  <si>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</si>
  <si>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</si>
  <si>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</si>
  <si>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</si>
  <si>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</si>
  <si>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</si>
  <si>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</si>
  <si>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</si>
  <si>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</si>
  <si>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</si>
  <si>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</si>
  <si>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</si>
  <si>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</si>
  <si>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</si>
  <si>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</si>
  <si>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</si>
  <si>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</si>
  <si>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</si>
  <si>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</si>
  <si>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</si>
  <si>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</si>
  <si>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</si>
  <si>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</si>
  <si>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</si>
  <si>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</si>
  <si>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</si>
  <si>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</si>
  <si>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</si>
  <si>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</si>
  <si>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</si>
  <si>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</si>
  <si>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</si>
  <si>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</si>
  <si>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</si>
  <si>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</si>
  <si>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</si>
  <si>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</si>
  <si>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</si>
  <si>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</si>
  <si>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</si>
  <si>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</si>
  <si>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</si>
  <si>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</si>
  <si>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</si>
  <si>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</si>
  <si>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</si>
  <si>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</si>
  <si>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</si>
  <si>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</si>
  <si>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</si>
  <si>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</si>
  <si>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</si>
  <si>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</si>
  <si>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</si>
  <si>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</si>
  <si>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</si>
  <si>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</si>
  <si>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</si>
  <si>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</si>
  <si>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</si>
  <si>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</si>
  <si>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</si>
  <si>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</si>
  <si>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</si>
  <si>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</si>
  <si>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</si>
  <si>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</si>
  <si>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</si>
  <si>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</si>
  <si>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</si>
  <si>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</si>
  <si>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</si>
  <si>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</si>
  <si>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</si>
  <si>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</si>
  <si>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</si>
  <si>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</si>
  <si>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</si>
  <si>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</si>
  <si>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</si>
  <si>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</si>
  <si>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</si>
  <si>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</si>
  <si>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</si>
  <si>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</si>
  <si>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</si>
  <si>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</si>
  <si>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</si>
  <si>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</si>
  <si>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</si>
  <si>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</si>
  <si>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</si>
  <si>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</si>
  <si>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</si>
  <si>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</si>
  <si>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</si>
  <si>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</si>
  <si>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</si>
  <si>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</si>
  <si>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</si>
  <si>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</si>
  <si>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</si>
  <si>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</si>
  <si>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</si>
  <si>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</si>
  <si>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</si>
  <si>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</si>
  <si>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</si>
  <si>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</si>
  <si>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</si>
  <si>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</si>
  <si>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</si>
  <si>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</si>
  <si>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</si>
  <si>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</si>
  <si>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</si>
  <si>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</si>
  <si>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</si>
  <si>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</si>
  <si>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</si>
  <si>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</si>
  <si>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</si>
  <si>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</si>
  <si>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</si>
  <si>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</si>
  <si>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</si>
  <si>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</si>
  <si>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</si>
  <si>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</si>
  <si>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</si>
  <si>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</si>
  <si>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</si>
  <si>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</si>
  <si>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</si>
  <si>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</si>
  <si>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</si>
  <si>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</si>
  <si>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</si>
  <si>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</si>
  <si>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</si>
  <si>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</si>
  <si>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</si>
  <si>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</si>
  <si>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</si>
  <si>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</si>
  <si>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</si>
  <si>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</si>
  <si>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</si>
  <si>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</si>
  <si>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</si>
  <si>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</si>
  <si>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</si>
  <si>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</si>
  <si>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</si>
  <si>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</si>
  <si>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</si>
  <si>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</si>
  <si>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</si>
  <si>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</si>
  <si>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</si>
  <si>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</si>
  <si>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</si>
  <si>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</si>
  <si>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</si>
  <si>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</si>
  <si>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</si>
  <si>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</si>
  <si>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</si>
  <si>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</si>
  <si>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</si>
  <si>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</si>
  <si>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</si>
  <si>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</si>
  <si>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</si>
  <si>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</si>
  <si>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</si>
  <si>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</si>
  <si>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</si>
  <si>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</si>
  <si>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</si>
  <si>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</si>
  <si>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</si>
  <si>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</si>
  <si>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</si>
  <si>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</si>
  <si>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</si>
  <si>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</si>
  <si>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</si>
  <si>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</si>
  <si>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</si>
  <si>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</si>
  <si>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</si>
  <si>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</si>
  <si>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</si>
  <si>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</si>
  <si>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</si>
  <si>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</si>
  <si>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</si>
  <si>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</si>
  <si>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</si>
  <si>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</si>
  <si>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</si>
  <si>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</si>
  <si>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</si>
  <si>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</si>
  <si>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</si>
  <si>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</si>
  <si>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</si>
  <si>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</si>
  <si>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</si>
  <si>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</si>
  <si>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</si>
  <si>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</si>
  <si>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</si>
  <si>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</si>
  <si>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</si>
  <si>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</si>
  <si>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</si>
  <si>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</si>
  <si>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</si>
  <si>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</si>
  <si>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</si>
  <si>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</si>
  <si>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</si>
  <si>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</si>
  <si>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</si>
  <si>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</si>
  <si>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</si>
  <si>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</si>
  <si>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</si>
  <si>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</si>
  <si>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</si>
  <si>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</si>
  <si>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</si>
  <si>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</si>
  <si>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</si>
  <si>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</si>
  <si>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</si>
  <si>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</si>
  <si>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</si>
  <si>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</si>
  <si>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</si>
  <si>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</si>
  <si>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</si>
  <si>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</si>
  <si>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</si>
  <si>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</si>
  <si>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</si>
  <si>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</si>
  <si>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</si>
  <si>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</si>
  <si>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</si>
  <si>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</si>
  <si>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</si>
  <si>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</si>
  <si>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</si>
  <si>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</si>
  <si>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</si>
  <si>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</si>
  <si>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</si>
  <si>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</si>
  <si>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</si>
  <si>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</si>
  <si>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</si>
  <si>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</si>
  <si>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</si>
  <si>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</si>
  <si>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</si>
  <si>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</si>
  <si>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</si>
  <si>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</si>
  <si>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</si>
  <si>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</si>
  <si>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</si>
  <si>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</si>
  <si>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</si>
  <si>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</si>
  <si>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</si>
  <si>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</si>
  <si>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</si>
  <si>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</si>
  <si>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</si>
  <si>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</si>
  <si>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</si>
  <si>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</si>
  <si>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</si>
  <si>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</si>
  <si>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</si>
  <si>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</si>
  <si>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</si>
  <si>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</si>
  <si>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</si>
  <si>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</si>
  <si>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</si>
  <si>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</si>
  <si>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</si>
  <si>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</si>
  <si>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</si>
  <si>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</si>
  <si>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</si>
  <si>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</si>
  <si>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</si>
  <si>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</si>
  <si>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</si>
  <si>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</si>
  <si>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</si>
  <si>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</si>
  <si>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</si>
  <si>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</si>
  <si>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</si>
  <si>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</si>
  <si>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</si>
  <si>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</si>
  <si>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</si>
  <si>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</si>
  <si>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</si>
  <si>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</si>
  <si>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</si>
  <si>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</si>
  <si>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</si>
  <si>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</si>
  <si>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</si>
  <si>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</si>
  <si>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</si>
  <si>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</si>
  <si>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</si>
  <si>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</si>
  <si>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</si>
  <si>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</si>
  <si>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</si>
  <si>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</si>
  <si>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</si>
  <si>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</si>
  <si>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</si>
  <si>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</si>
  <si>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</si>
  <si>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</si>
  <si>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</si>
  <si>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</si>
  <si>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</si>
  <si>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</si>
  <si>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</si>
  <si>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</si>
  <si>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</si>
  <si>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</si>
  <si>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</si>
  <si>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</si>
  <si>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</si>
  <si>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</si>
  <si>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</si>
  <si>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</si>
  <si>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</si>
  <si>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</si>
  <si>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</si>
  <si>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</si>
  <si>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</si>
  <si>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</si>
  <si>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</si>
  <si>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</si>
  <si>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</si>
  <si>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</si>
  <si>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</si>
  <si>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</si>
  <si>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</si>
  <si>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</si>
  <si>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</si>
  <si>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</si>
  <si>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</si>
  <si>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</si>
  <si>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</si>
  <si>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</si>
  <si>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</si>
  <si>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</si>
  <si>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</si>
  <si>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</si>
  <si>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</si>
  <si>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</si>
  <si>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</si>
  <si>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</si>
  <si>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</si>
  <si>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</si>
  <si>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</si>
  <si>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</si>
  <si>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</si>
  <si>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</si>
  <si>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</si>
  <si>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</si>
  <si>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</si>
  <si>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</si>
  <si>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</si>
  <si>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</si>
  <si>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</si>
  <si>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</si>
  <si>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</si>
  <si>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</si>
  <si>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</si>
  <si>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</si>
  <si>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</si>
  <si>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</si>
  <si>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</si>
  <si>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</si>
  <si>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</si>
  <si>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</si>
  <si>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</si>
  <si>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</si>
  <si>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</si>
  <si>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</si>
  <si>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</si>
  <si>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</si>
  <si>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</si>
  <si>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</si>
  <si>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</si>
  <si>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</si>
  <si>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</si>
  <si>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</si>
  <si>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</si>
  <si>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</si>
  <si>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</si>
  <si>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</si>
  <si>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</si>
  <si>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</si>
  <si>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</si>
  <si>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</si>
  <si>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</si>
  <si>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</si>
  <si>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</si>
  <si>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</si>
  <si>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</si>
  <si>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</si>
  <si>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</si>
  <si>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</si>
  <si>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</si>
  <si>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</si>
  <si>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</si>
  <si>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</si>
  <si>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</si>
  <si>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</si>
  <si>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</si>
  <si>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</si>
  <si>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</si>
  <si>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</si>
  <si>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</si>
  <si>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</si>
  <si>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</si>
  <si>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</si>
  <si>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</si>
  <si>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</si>
  <si>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</si>
  <si>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</si>
  <si>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</si>
  <si>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</si>
  <si>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</si>
  <si>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</si>
  <si>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</si>
  <si>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</si>
  <si>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</si>
  <si>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</si>
  <si>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</si>
  <si>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</si>
  <si>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</si>
  <si>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</si>
  <si>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</si>
  <si>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</si>
  <si>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</si>
  <si>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</si>
  <si>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</si>
  <si>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</si>
  <si>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</si>
  <si>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</si>
  <si>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</si>
  <si>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</si>
  <si>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</si>
  <si>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</si>
  <si>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</si>
  <si>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</si>
  <si>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</si>
  <si>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</si>
  <si>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</si>
  <si>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</si>
  <si>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</si>
  <si>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</si>
  <si>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</si>
  <si>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</si>
  <si>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</si>
  <si>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</si>
  <si>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</si>
  <si>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</si>
  <si>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</si>
  <si>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</si>
  <si>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</si>
  <si>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</si>
  <si>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</si>
  <si>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</si>
  <si>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</si>
  <si>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</si>
  <si>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</si>
  <si>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</si>
  <si>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</si>
  <si>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</si>
  <si>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</si>
  <si>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</si>
  <si>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</si>
  <si>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</si>
  <si>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</si>
  <si>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</si>
  <si>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</si>
  <si>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</si>
  <si>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</si>
  <si>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</si>
  <si>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</si>
  <si>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</si>
  <si>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</si>
  <si>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</si>
  <si>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</si>
  <si>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</si>
  <si>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</si>
  <si>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</si>
  <si>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</si>
  <si>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</si>
  <si>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</si>
  <si>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</si>
  <si>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</si>
  <si>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</si>
  <si>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</si>
  <si>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</si>
  <si>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</si>
  <si>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</si>
  <si>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</si>
  <si>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</si>
  <si>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</si>
  <si>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</si>
  <si>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</si>
  <si>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</si>
  <si>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</si>
  <si>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</si>
  <si>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</si>
  <si>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</si>
  <si>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</si>
  <si>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</si>
  <si>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</si>
  <si>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</si>
  <si>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</si>
  <si>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</si>
  <si>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</si>
  <si>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</si>
  <si>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</si>
  <si>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</si>
  <si>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</si>
  <si>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</si>
  <si>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</si>
  <si>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</si>
  <si>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</si>
  <si>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</si>
  <si>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</si>
  <si>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</si>
  <si>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</si>
  <si>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</si>
  <si>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</si>
  <si>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</si>
  <si>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</si>
  <si>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</si>
  <si>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</si>
  <si>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</si>
  <si>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</si>
  <si>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</si>
  <si>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</si>
  <si>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</si>
  <si>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</si>
  <si>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</si>
  <si>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</si>
  <si>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</si>
  <si>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</si>
  <si>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</si>
  <si>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</si>
  <si>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</si>
  <si>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</si>
  <si>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</si>
  <si>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</si>
  <si>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</si>
  <si>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</si>
  <si>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</si>
  <si>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</si>
  <si>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</si>
  <si>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</si>
  <si>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</si>
  <si>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</si>
  <si>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</si>
  <si>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</si>
  <si>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</si>
  <si>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</si>
  <si>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</si>
  <si>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</si>
  <si>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</si>
  <si>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</si>
  <si>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</si>
  <si>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</si>
  <si>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</si>
  <si>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</si>
  <si>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</si>
  <si>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</si>
  <si>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</si>
  <si>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</si>
  <si>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</si>
  <si>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</si>
  <si>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</si>
  <si>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</si>
  <si>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</si>
  <si>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</si>
  <si>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</si>
  <si>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</si>
  <si>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</si>
  <si>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</si>
  <si>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</si>
  <si>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</si>
  <si>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</si>
  <si>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</si>
  <si>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</si>
  <si>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</si>
  <si>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</si>
  <si>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</si>
  <si>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</si>
  <si>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</si>
  <si>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</si>
  <si>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</si>
  <si>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</si>
  <si>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</si>
  <si>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</si>
  <si>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</si>
  <si>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</si>
  <si>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</si>
  <si>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</si>
  <si>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</si>
  <si>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</si>
  <si>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</si>
  <si>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</si>
  <si>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</si>
  <si>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</si>
  <si>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</si>
  <si>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</si>
  <si>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</si>
  <si>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</si>
  <si>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</si>
  <si>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</si>
  <si>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</si>
  <si>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</si>
  <si>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</si>
  <si>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</si>
  <si>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</si>
  <si>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</si>
  <si>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</si>
  <si>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</si>
  <si>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</si>
  <si>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</si>
  <si>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</si>
  <si>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</si>
  <si>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</si>
  <si>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</si>
  <si>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</si>
  <si>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</si>
  <si>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</si>
  <si>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</si>
  <si>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</si>
  <si>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</si>
  <si>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</si>
  <si>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</si>
  <si>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</si>
  <si>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</si>
  <si>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</si>
  <si>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</si>
  <si>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</si>
  <si>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</si>
  <si>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</si>
  <si>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</si>
  <si>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</si>
  <si>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</si>
  <si>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</si>
  <si>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</si>
  <si>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</si>
  <si>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</si>
  <si>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</si>
  <si>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</si>
  <si>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</si>
  <si>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</si>
  <si>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</si>
  <si>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</si>
  <si>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</si>
  <si>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</si>
  <si>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</si>
  <si>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</si>
  <si>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</si>
  <si>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</si>
  <si>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</si>
  <si>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</si>
  <si>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</si>
  <si>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</si>
  <si>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</si>
  <si>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</si>
  <si>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</si>
  <si>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</si>
  <si>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</si>
  <si>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</si>
  <si>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</si>
  <si>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</si>
  <si>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</si>
  <si>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</si>
  <si>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</si>
  <si>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</si>
  <si>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</si>
  <si>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</si>
  <si>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</si>
  <si>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</si>
  <si>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</si>
  <si>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</si>
  <si>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</si>
  <si>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</si>
  <si>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</si>
  <si>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</si>
  <si>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</si>
  <si>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</si>
  <si>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</si>
  <si>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</si>
  <si>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</si>
  <si>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</si>
  <si>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</si>
  <si>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</si>
  <si>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</si>
  <si>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</si>
  <si>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</si>
  <si>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</si>
  <si>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</si>
  <si>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</si>
  <si>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</si>
  <si>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</si>
  <si>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</si>
  <si>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</si>
  <si>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</si>
  <si>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</si>
  <si>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</si>
  <si>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</si>
  <si>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</si>
  <si>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</si>
  <si>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</si>
  <si>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</si>
  <si>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</si>
  <si>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</si>
  <si>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</si>
  <si>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</si>
  <si>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</si>
  <si>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</si>
  <si>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</si>
  <si>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</si>
  <si>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</si>
  <si>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</si>
  <si>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</si>
  <si>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</si>
  <si>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</si>
  <si>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</si>
  <si>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</si>
  <si>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</si>
  <si>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</si>
  <si>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</si>
  <si>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</si>
  <si>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</si>
  <si>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</si>
  <si>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</si>
  <si>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</si>
  <si>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</si>
  <si>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</si>
  <si>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</si>
  <si>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</si>
  <si>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</si>
  <si>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</si>
  <si>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</si>
  <si>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</si>
  <si>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</si>
  <si>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</si>
  <si>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</si>
  <si>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</si>
  <si>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</si>
  <si>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</si>
  <si>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</si>
  <si>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</si>
  <si>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</si>
  <si>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</si>
  <si>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</si>
  <si>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</si>
  <si>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</si>
  <si>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</si>
  <si>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</si>
  <si>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</si>
  <si>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</si>
  <si>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</si>
  <si>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</si>
  <si>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</si>
  <si>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</si>
  <si>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</si>
  <si>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</si>
  <si>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</si>
  <si>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</si>
  <si>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</si>
  <si>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</si>
  <si>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</si>
  <si>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</si>
  <si>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</si>
  <si>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</si>
  <si>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</si>
  <si>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</si>
  <si>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</si>
  <si>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</si>
  <si>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</si>
  <si>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</si>
  <si>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</si>
  <si>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</si>
  <si>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</si>
  <si>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</si>
  <si>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</si>
  <si>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</si>
  <si>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</si>
  <si>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</si>
  <si>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</si>
  <si>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</si>
  <si>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</si>
  <si>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</si>
  <si>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</si>
  <si>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</si>
  <si>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</si>
  <si>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</si>
  <si>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</si>
  <si>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</si>
  <si>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</si>
  <si>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</si>
  <si>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</si>
  <si>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</si>
  <si>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</si>
  <si>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</si>
  <si>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</si>
  <si>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</si>
  <si>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</si>
  <si>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</si>
  <si>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</si>
  <si>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</si>
  <si>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</si>
  <si>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</si>
  <si>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</si>
  <si>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</si>
  <si>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</si>
  <si>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</si>
  <si>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</si>
  <si>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</si>
  <si>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</si>
  <si>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</si>
  <si>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</si>
  <si>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</si>
  <si>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</si>
  <si>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</si>
  <si>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</si>
  <si>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</si>
  <si>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</si>
  <si>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</si>
  <si>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</si>
  <si>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</si>
  <si>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</si>
  <si>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</si>
  <si>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</si>
  <si>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</si>
  <si>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</si>
  <si>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</si>
  <si>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</si>
  <si>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</si>
  <si>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</si>
  <si>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</si>
  <si>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</si>
  <si>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</si>
  <si>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</si>
  <si>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</si>
  <si>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</si>
  <si>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</si>
  <si>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</si>
  <si>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</si>
  <si>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</si>
  <si>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</si>
  <si>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</si>
  <si>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</si>
  <si>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</si>
  <si>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</si>
  <si>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</si>
  <si>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</si>
  <si>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</si>
  <si>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</si>
  <si>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</si>
  <si>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</si>
  <si>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</si>
  <si>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</si>
  <si>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</si>
  <si>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</si>
  <si>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</si>
  <si>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</si>
  <si>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</si>
  <si>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</si>
  <si>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</si>
  <si>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</si>
  <si>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</si>
  <si>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</si>
  <si>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</si>
  <si>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</si>
  <si>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</si>
  <si>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</si>
  <si>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</si>
  <si>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</si>
  <si>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</si>
  <si>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</si>
  <si>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</si>
  <si>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</si>
  <si>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</si>
  <si>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</si>
  <si>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</si>
  <si>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</si>
  <si>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</si>
  <si>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</si>
  <si>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</si>
  <si>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</si>
  <si>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</si>
  <si>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</si>
  <si>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</si>
  <si>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</si>
  <si>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</si>
  <si>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</si>
  <si>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</si>
  <si>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</si>
  <si>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</si>
  <si>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</si>
  <si>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</si>
  <si>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</si>
  <si>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</si>
  <si>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</si>
  <si>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</si>
  <si>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</si>
  <si>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</si>
  <si>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</si>
  <si>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</si>
  <si>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</si>
  <si>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</si>
  <si>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</si>
  <si>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</si>
  <si>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</si>
  <si>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</si>
  <si>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</si>
  <si>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</si>
  <si>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</si>
  <si>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</si>
  <si>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</si>
  <si>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</si>
  <si>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</si>
  <si>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</si>
  <si>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</si>
  <si>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</si>
  <si>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</si>
  <si>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</si>
  <si>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</si>
  <si>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</si>
  <si>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</si>
  <si>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</si>
  <si>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</si>
  <si>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</si>
  <si>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</si>
  <si>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</si>
  <si>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</si>
  <si>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</si>
  <si>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</si>
  <si>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</si>
  <si>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</si>
  <si>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</si>
  <si>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</si>
  <si>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</si>
  <si>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</si>
  <si>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</si>
  <si>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</si>
  <si>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</si>
  <si>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</si>
  <si>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</si>
  <si>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</si>
  <si>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</si>
  <si>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</si>
  <si>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</si>
  <si>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</si>
  <si>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</si>
  <si>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</si>
  <si>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</si>
  <si>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</si>
  <si>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</si>
  <si>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</si>
  <si>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</si>
  <si>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</si>
  <si>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</si>
  <si>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</si>
  <si>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</si>
  <si>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</si>
  <si>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</si>
  <si>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</si>
  <si>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</si>
  <si>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</si>
  <si>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</si>
  <si>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</si>
  <si>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</si>
  <si>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</si>
  <si>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</si>
  <si>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</si>
  <si>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</si>
  <si>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</si>
  <si>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</si>
  <si>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</si>
  <si>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</si>
  <si>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</si>
  <si>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</si>
  <si>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</si>
  <si>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</si>
  <si>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</si>
  <si>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</si>
  <si>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</si>
  <si>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</si>
  <si>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</si>
  <si>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</si>
  <si>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</si>
  <si>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</si>
  <si>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</si>
  <si>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</si>
  <si>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</si>
  <si>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</si>
  <si>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</si>
  <si>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</si>
  <si>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</si>
  <si>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</si>
  <si>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</si>
  <si>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</si>
  <si>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</si>
  <si>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</si>
  <si>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</si>
  <si>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</si>
  <si>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</si>
  <si>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</si>
  <si>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</si>
  <si>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</si>
  <si>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</si>
  <si>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</si>
  <si>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</si>
  <si>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</si>
  <si>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</si>
  <si>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</si>
  <si>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</si>
  <si>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</si>
  <si>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</si>
  <si>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</si>
  <si>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</si>
  <si>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</si>
  <si>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</si>
  <si>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</si>
  <si>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</si>
  <si>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</si>
  <si>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</si>
  <si>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</si>
  <si>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</si>
  <si>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</si>
  <si>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</si>
  <si>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</si>
  <si>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</si>
  <si>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</si>
  <si>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</si>
  <si>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</si>
  <si>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</si>
  <si>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</si>
  <si>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</si>
  <si>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</si>
  <si>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</si>
  <si>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</si>
  <si>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</si>
  <si>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</si>
  <si>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</si>
  <si>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</si>
  <si>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</si>
  <si>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</si>
  <si>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</si>
  <si>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</si>
  <si>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</si>
  <si>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</si>
  <si>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</si>
  <si>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</si>
  <si>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</si>
  <si>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</si>
  <si>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</si>
  <si>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</si>
  <si>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</si>
  <si>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</si>
  <si>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</si>
  <si>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</si>
  <si>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</si>
  <si>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</si>
  <si>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</si>
  <si>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</si>
  <si>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</si>
  <si>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</si>
  <si>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</si>
  <si>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</si>
  <si>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</si>
  <si>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</si>
  <si>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</si>
  <si>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</si>
  <si>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</si>
  <si>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</si>
  <si>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</si>
  <si>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</si>
  <si>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</si>
  <si>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</si>
  <si>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</si>
  <si>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</si>
  <si>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</si>
  <si>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</si>
  <si>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</si>
  <si>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</si>
  <si>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</si>
  <si>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</si>
  <si>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</si>
  <si>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</si>
  <si>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</si>
  <si>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</si>
  <si>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</si>
  <si>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</si>
  <si>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</si>
  <si>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</si>
  <si>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</si>
  <si>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</si>
  <si>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</si>
  <si>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</si>
  <si>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</si>
  <si>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</si>
  <si>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</si>
  <si>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</si>
  <si>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</si>
  <si>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</si>
  <si>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</si>
  <si>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</si>
  <si>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</si>
  <si>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</si>
  <si>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</si>
  <si>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</si>
  <si>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</si>
  <si>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</si>
  <si>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</si>
  <si>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</si>
  <si>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</si>
  <si>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</si>
  <si>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</si>
  <si>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</si>
  <si>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</si>
  <si>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</si>
  <si>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</si>
  <si>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</si>
  <si>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</si>
  <si>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</si>
  <si>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</si>
  <si>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</si>
  <si>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</si>
  <si>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</si>
  <si>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</si>
  <si>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</si>
  <si>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</si>
  <si>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</si>
  <si>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</si>
  <si>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</si>
  <si>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</si>
  <si>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</si>
  <si>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</si>
  <si>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</si>
  <si>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</si>
  <si>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</si>
  <si>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</si>
  <si>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</si>
  <si>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</si>
  <si>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</si>
  <si>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</si>
  <si>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</si>
  <si>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</si>
  <si>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</si>
  <si>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</si>
  <si>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</si>
  <si>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</si>
  <si>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</si>
  <si>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</si>
  <si>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</si>
  <si>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</si>
  <si>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</si>
  <si>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</si>
  <si>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</si>
  <si>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</si>
  <si>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</si>
  <si>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</si>
  <si>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</si>
  <si>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</si>
  <si>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</si>
  <si>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</si>
  <si>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</si>
  <si>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</si>
  <si>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</si>
  <si>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</si>
  <si>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</si>
  <si>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</si>
  <si>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</si>
  <si>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</si>
  <si>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</si>
  <si>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</si>
  <si>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</si>
  <si>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</si>
  <si>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</si>
  <si>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</si>
  <si>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</si>
  <si>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</si>
  <si>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</si>
  <si>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</si>
  <si>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</si>
  <si>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</si>
  <si>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</si>
  <si>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</si>
  <si>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</si>
  <si>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</si>
  <si>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</si>
  <si>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</si>
  <si>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</si>
  <si>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</si>
  <si>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</si>
  <si>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</si>
  <si>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</si>
  <si>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</si>
  <si>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</si>
  <si>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</si>
  <si>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</si>
  <si>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</si>
  <si>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</si>
  <si>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</si>
  <si>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</si>
  <si>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</si>
  <si>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</si>
  <si>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</si>
  <si>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</si>
  <si>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</si>
  <si>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</si>
  <si>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</si>
  <si>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</si>
  <si>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</si>
  <si>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</si>
  <si>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</si>
  <si>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</si>
  <si>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</si>
  <si>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</si>
  <si>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</si>
  <si>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</si>
  <si>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</si>
  <si>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</si>
  <si>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</si>
  <si>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</si>
  <si>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</si>
  <si>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</si>
  <si>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</si>
  <si>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</si>
  <si>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</si>
  <si>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</si>
  <si>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</si>
  <si>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</si>
  <si>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</si>
  <si>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</si>
  <si>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</si>
  <si>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</si>
  <si>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</si>
  <si>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</si>
  <si>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</si>
  <si>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</si>
  <si>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</si>
  <si>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</si>
  <si>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</si>
  <si>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</si>
  <si>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</si>
  <si>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</si>
  <si>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</si>
  <si>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</si>
  <si>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</si>
  <si>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</si>
  <si>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</si>
  <si>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</si>
  <si>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</si>
  <si>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</si>
  <si>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</si>
  <si>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</si>
  <si>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</si>
  <si>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</si>
  <si>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</si>
  <si>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</si>
  <si>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</si>
  <si>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</si>
  <si>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</si>
  <si>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</si>
  <si>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</si>
  <si>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</si>
  <si>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</si>
  <si>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</si>
  <si>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</si>
  <si>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</si>
  <si>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</si>
  <si>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</si>
  <si>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</si>
  <si>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</si>
  <si>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</si>
  <si>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</si>
  <si>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</si>
  <si>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</si>
  <si>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</si>
  <si>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</si>
  <si>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</si>
  <si>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</si>
  <si>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</si>
  <si>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</si>
  <si>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</si>
  <si>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</si>
  <si>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</si>
  <si>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</si>
  <si>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</si>
  <si>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</si>
  <si>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</si>
  <si>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</si>
  <si>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</si>
  <si>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</si>
  <si>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</si>
  <si>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</si>
  <si>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</si>
  <si>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</si>
  <si>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</si>
  <si>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</si>
  <si>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</si>
  <si>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</si>
  <si>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</si>
  <si>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</si>
  <si>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</si>
  <si>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</si>
  <si>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</si>
  <si>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</si>
  <si>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</si>
  <si>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</si>
  <si>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</si>
  <si>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</si>
  <si>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</si>
  <si>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</si>
  <si>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</si>
  <si>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</si>
  <si>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</si>
  <si>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</si>
  <si>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</si>
  <si>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</si>
  <si>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</si>
  <si>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</si>
  <si>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</si>
  <si>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</si>
  <si>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</si>
  <si>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</si>
  <si>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</si>
  <si>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</si>
  <si>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</si>
  <si>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</si>
  <si>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</si>
  <si>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</si>
  <si>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</si>
  <si>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</si>
  <si>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</si>
  <si>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</si>
  <si>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</si>
  <si>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</si>
  <si>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</si>
  <si>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</si>
  <si>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</si>
  <si>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</si>
  <si>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</si>
  <si>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</si>
  <si>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</si>
  <si>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</si>
  <si>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</si>
  <si>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</si>
  <si>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</si>
  <si>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</si>
  <si>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</si>
  <si>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</si>
  <si>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</si>
  <si>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</si>
  <si>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</si>
  <si>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</si>
  <si>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</si>
  <si>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</si>
  <si>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</si>
  <si>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</si>
  <si>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</si>
  <si>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</si>
  <si>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</si>
  <si>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</si>
  <si>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</si>
  <si>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</si>
  <si>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</si>
  <si>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</si>
  <si>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</si>
  <si>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</si>
  <si>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</si>
  <si>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</si>
  <si>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</si>
  <si>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</si>
  <si>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</si>
  <si>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</si>
  <si>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</si>
  <si>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</si>
  <si>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</si>
  <si>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</si>
  <si>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</si>
  <si>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</si>
  <si>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</si>
  <si>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</si>
  <si>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</si>
  <si>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</si>
  <si>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</si>
  <si>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</si>
  <si>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</si>
  <si>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</si>
  <si>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</si>
  <si>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</si>
  <si>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</si>
  <si>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</si>
  <si>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</si>
  <si>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</si>
  <si>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</si>
  <si>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</si>
  <si>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</si>
  <si>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</si>
  <si>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</si>
  <si>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</si>
  <si>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</si>
  <si>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</si>
  <si>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</si>
  <si>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</si>
  <si>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</si>
  <si>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</si>
  <si>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</si>
  <si>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</si>
  <si>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</si>
  <si>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</si>
  <si>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</si>
  <si>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</si>
  <si>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</si>
  <si>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</si>
  <si>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</si>
  <si>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</si>
  <si>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</si>
  <si>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</si>
  <si>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</si>
  <si>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</si>
  <si>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</si>
  <si>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</si>
  <si>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</si>
  <si>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</si>
  <si>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</si>
  <si>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</si>
  <si>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</si>
  <si>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</si>
  <si>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</si>
  <si>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</si>
  <si>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</si>
  <si>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</si>
  <si>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</si>
  <si>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</si>
  <si>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</si>
  <si>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</si>
  <si>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</si>
  <si>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</si>
  <si>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</si>
  <si>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</si>
  <si>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</si>
  <si>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</si>
  <si>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</si>
  <si>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</si>
  <si>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</si>
  <si>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</si>
  <si>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</si>
  <si>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</si>
  <si>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</si>
  <si>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</si>
  <si>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</si>
  <si>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</si>
  <si>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</si>
  <si>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</si>
  <si>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</si>
  <si>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</si>
  <si>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</si>
  <si>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</si>
  <si>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</si>
  <si>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</si>
  <si>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</si>
  <si>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</si>
  <si>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</si>
  <si>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</si>
  <si>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</si>
  <si>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</si>
  <si>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</si>
  <si>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</si>
  <si>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</si>
  <si>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</si>
  <si>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</si>
  <si>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</si>
  <si>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</si>
  <si>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</si>
  <si>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</si>
  <si>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</si>
  <si>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</si>
  <si>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</si>
  <si>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</si>
  <si>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</si>
  <si>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</si>
  <si>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</si>
  <si>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</si>
  <si>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</si>
  <si>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</si>
  <si>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</si>
  <si>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</si>
  <si>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</si>
  <si>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</si>
  <si>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</si>
  <si>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</si>
  <si>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</si>
  <si>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</si>
  <si>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</si>
  <si>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</si>
  <si>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</si>
  <si>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</si>
  <si>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</si>
  <si>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</si>
  <si>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</si>
  <si>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</si>
  <si>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</si>
  <si>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</si>
  <si>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</si>
  <si>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</si>
  <si>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</si>
  <si>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</si>
  <si>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</si>
  <si>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</si>
  <si>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</si>
  <si>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</si>
  <si>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</si>
  <si>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</si>
  <si>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</si>
  <si>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</si>
  <si>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</si>
  <si>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</si>
  <si>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</si>
  <si>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</si>
  <si>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</si>
  <si>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</si>
  <si>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</si>
  <si>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</si>
  <si>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</si>
  <si>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</si>
  <si>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</si>
  <si>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</si>
  <si>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</si>
  <si>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</si>
  <si>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</si>
  <si>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</si>
  <si>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</si>
  <si>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</si>
  <si>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</si>
  <si>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</si>
  <si>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</si>
  <si>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</si>
  <si>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</si>
  <si>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</si>
  <si>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</si>
  <si>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</si>
  <si>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</si>
  <si>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</si>
  <si>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</si>
  <si>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</si>
  <si>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</si>
  <si>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</si>
  <si>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</si>
  <si>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</si>
  <si>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</si>
  <si>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</si>
  <si>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</si>
  <si>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</si>
  <si>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</si>
  <si>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</si>
  <si>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</si>
  <si>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</si>
  <si>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</si>
  <si>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</si>
  <si>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</si>
  <si>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</si>
  <si>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</si>
  <si>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</si>
  <si>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</si>
  <si>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</si>
  <si>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</si>
  <si>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</si>
  <si>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</si>
  <si>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</si>
  <si>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</si>
  <si>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</si>
  <si>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</si>
  <si>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</si>
  <si>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</si>
  <si>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</si>
  <si>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</si>
  <si>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</si>
  <si>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</si>
  <si>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</si>
  <si>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</si>
  <si>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</si>
  <si>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</si>
  <si>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</si>
  <si>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</si>
  <si>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</si>
  <si>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</si>
  <si>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</si>
  <si>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</si>
  <si>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</si>
  <si>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</si>
  <si>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</si>
  <si>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</si>
  <si>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</si>
  <si>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</si>
  <si>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</si>
  <si>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</si>
  <si>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</si>
  <si>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</si>
  <si>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</si>
  <si>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</si>
  <si>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</si>
  <si>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</si>
  <si>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</si>
  <si>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</si>
  <si>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</si>
  <si>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</si>
  <si>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</si>
  <si>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</si>
  <si>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</si>
  <si>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</si>
  <si>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</si>
  <si>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</si>
  <si>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</si>
  <si>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</si>
  <si>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</si>
  <si>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</si>
  <si>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</si>
  <si>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</si>
  <si>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</si>
  <si>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</si>
  <si>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</si>
  <si>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</si>
  <si>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</si>
  <si>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</si>
  <si>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</si>
  <si>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</si>
  <si>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</si>
  <si>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</si>
  <si>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</si>
  <si>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</si>
  <si>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</si>
  <si>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</si>
  <si>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</si>
  <si>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</si>
  <si>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</si>
  <si>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</si>
  <si>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</si>
  <si>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</si>
  <si>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</si>
  <si>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</si>
  <si>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</si>
  <si>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</si>
  <si>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</si>
  <si>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</si>
  <si>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</si>
  <si>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</si>
  <si>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</si>
  <si>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</si>
  <si>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</si>
  <si>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</si>
  <si>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</si>
  <si>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</si>
  <si>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</si>
  <si>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</si>
  <si>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</si>
  <si>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</si>
  <si>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</si>
  <si>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</si>
  <si>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</si>
  <si>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</si>
  <si>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</si>
  <si>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</si>
  <si>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</si>
  <si>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</si>
  <si>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</si>
  <si>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</si>
  <si>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</si>
  <si>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</si>
  <si>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</si>
  <si>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</si>
  <si>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</si>
  <si>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</si>
  <si>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</si>
  <si>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</si>
  <si>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</si>
  <si>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</si>
  <si>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</si>
  <si>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</si>
  <si>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</si>
  <si>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</si>
  <si>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</si>
  <si>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</si>
  <si>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</si>
  <si>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</si>
  <si>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</si>
  <si>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</si>
  <si>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</si>
  <si>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</si>
  <si>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</si>
  <si>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</si>
  <si>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</si>
  <si>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</si>
  <si>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</si>
  <si>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</si>
  <si>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</si>
  <si>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</si>
  <si>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</si>
  <si>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</si>
  <si>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</si>
  <si>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</si>
  <si>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</si>
  <si>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</si>
  <si>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</si>
  <si>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</si>
  <si>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</si>
  <si>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</si>
  <si>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</si>
  <si>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</si>
  <si>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</si>
  <si>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</si>
  <si>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</si>
  <si>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</si>
  <si>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</si>
  <si>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</si>
  <si>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</si>
  <si>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</si>
  <si>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</si>
  <si>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</si>
  <si>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</si>
  <si>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</si>
  <si>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</si>
  <si>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</si>
  <si>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</si>
  <si>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</si>
  <si>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</si>
  <si>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</si>
  <si>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</si>
  <si>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</si>
  <si>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</si>
  <si>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</si>
  <si>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</si>
  <si>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</si>
  <si>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</si>
  <si>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</si>
  <si>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</si>
  <si>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</si>
  <si>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</si>
  <si>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</si>
  <si>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</si>
  <si>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</si>
  <si>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</si>
  <si>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</si>
  <si>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</si>
  <si>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</si>
  <si>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</si>
  <si>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</si>
  <si>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</si>
  <si>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</si>
  <si>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</si>
  <si>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</si>
  <si>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</si>
  <si>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</si>
  <si>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</si>
  <si>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</si>
  <si>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</si>
  <si>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</si>
  <si>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</si>
  <si>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</si>
  <si>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</si>
  <si>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</si>
  <si>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</si>
  <si>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</si>
  <si>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</si>
  <si>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</si>
  <si>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</si>
  <si>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</si>
  <si>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</si>
  <si>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</si>
  <si>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</si>
  <si>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</si>
  <si>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</si>
  <si>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</si>
  <si>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</si>
  <si>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</si>
  <si>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</si>
  <si>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</si>
  <si>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</si>
  <si>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</si>
  <si>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</si>
  <si>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</si>
  <si>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</si>
  <si>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</si>
  <si>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</si>
  <si>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</si>
  <si>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</si>
  <si>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</si>
  <si>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</si>
  <si>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</si>
  <si>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</si>
  <si>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</si>
  <si>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</si>
  <si>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</si>
  <si>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</si>
  <si>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</si>
  <si>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</si>
  <si>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</si>
  <si>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</si>
  <si>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</si>
  <si>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</si>
  <si>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</si>
  <si>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</si>
  <si>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</si>
  <si>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</si>
  <si>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</si>
  <si>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</si>
  <si>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</si>
  <si>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</si>
  <si>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</si>
  <si>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</si>
  <si>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</si>
  <si>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</si>
  <si>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</si>
  <si>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</si>
  <si>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</si>
  <si>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</si>
  <si>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</si>
  <si>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</si>
  <si>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</si>
  <si>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</si>
  <si>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</si>
  <si>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</si>
  <si>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</si>
  <si>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</si>
  <si>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</si>
  <si>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</si>
  <si>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</si>
  <si>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</si>
  <si>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</si>
  <si>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</si>
  <si>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</si>
  <si>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</si>
  <si>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</si>
  <si>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</si>
  <si>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</si>
  <si>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</si>
  <si>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</si>
  <si>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</si>
  <si>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</si>
  <si>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</si>
  <si>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</si>
  <si>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</si>
  <si>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</si>
  <si>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</si>
  <si>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</si>
  <si>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</si>
  <si>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</si>
  <si>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</si>
  <si>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</si>
  <si>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</si>
  <si>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</si>
  <si>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</si>
  <si>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</si>
  <si>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</si>
  <si>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</si>
  <si>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</si>
  <si>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</si>
  <si>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</si>
  <si>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</si>
  <si>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</si>
  <si>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</si>
  <si>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</si>
  <si>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</si>
  <si>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</si>
  <si>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</si>
  <si>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</si>
  <si>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</si>
  <si>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</si>
  <si>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</si>
  <si>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</si>
  <si>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</si>
  <si>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</si>
  <si>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</si>
  <si>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</si>
  <si>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</si>
  <si>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</si>
  <si>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</si>
  <si>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</si>
  <si>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</si>
  <si>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</si>
  <si>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</si>
  <si>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</si>
  <si>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</si>
  <si>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</si>
  <si>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</si>
  <si>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</si>
  <si>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</si>
  <si>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</si>
  <si>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</si>
  <si>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</si>
  <si>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</si>
  <si>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</si>
  <si>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</si>
  <si>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</si>
  <si>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</si>
  <si>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</si>
  <si>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</si>
  <si>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</si>
  <si>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</si>
  <si>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</si>
  <si>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</si>
  <si>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</si>
  <si>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</si>
  <si>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</si>
  <si>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</si>
  <si>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</si>
  <si>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</si>
  <si>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</si>
  <si>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</si>
  <si>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</si>
  <si>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</si>
  <si>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</si>
  <si>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</si>
  <si>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</si>
  <si>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</si>
  <si>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</si>
  <si>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</si>
  <si>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</si>
  <si>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</si>
  <si>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</si>
  <si>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</si>
  <si>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</si>
  <si>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</si>
  <si>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</si>
  <si>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</si>
  <si>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</si>
  <si>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</si>
  <si>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</si>
  <si>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</si>
  <si>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</si>
  <si>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</si>
  <si>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</si>
  <si>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</si>
  <si>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</si>
  <si>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</si>
  <si>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</si>
  <si>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</si>
  <si>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</si>
  <si>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</si>
  <si>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</si>
  <si>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</si>
  <si>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</si>
  <si>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</si>
  <si>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</si>
  <si>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</si>
  <si>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</si>
  <si>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</si>
  <si>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</si>
  <si>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</si>
  <si>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</si>
  <si>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</si>
  <si>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</si>
  <si>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</si>
  <si>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</si>
  <si>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</si>
  <si>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</si>
  <si>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</si>
  <si>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</si>
  <si>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</si>
  <si>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</si>
  <si>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</si>
  <si>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</si>
  <si>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</si>
  <si>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</si>
  <si>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</si>
  <si>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</si>
  <si>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</si>
  <si>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</si>
  <si>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</si>
  <si>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</si>
  <si>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</si>
  <si>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</si>
  <si>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</si>
  <si>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</si>
  <si>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</si>
  <si>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</si>
  <si>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</si>
  <si>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</si>
  <si>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</si>
  <si>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</si>
  <si>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</si>
  <si>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</si>
  <si>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</si>
  <si>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</si>
  <si>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</si>
  <si>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</si>
  <si>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</si>
  <si>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</si>
  <si>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</si>
  <si>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</si>
  <si>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</si>
  <si>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</si>
  <si>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</si>
  <si>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</si>
  <si>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</si>
  <si>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</si>
  <si>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</si>
  <si>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</si>
  <si>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</si>
  <si>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</si>
  <si>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</si>
  <si>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</si>
  <si>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</si>
  <si>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</si>
  <si>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</si>
  <si>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</si>
  <si>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</si>
  <si>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</si>
  <si>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</si>
  <si>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</si>
  <si>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</si>
  <si>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</si>
  <si>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</si>
  <si>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</si>
  <si>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</si>
  <si>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</si>
  <si>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</si>
  <si>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</si>
  <si>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</si>
  <si>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</si>
  <si>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</si>
  <si>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</si>
  <si>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</si>
  <si>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</si>
  <si>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</si>
  <si>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</si>
  <si>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</si>
  <si>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</si>
  <si>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</si>
  <si>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</si>
  <si>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</si>
  <si>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</si>
  <si>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</si>
  <si>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</si>
  <si>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</si>
  <si>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</si>
  <si>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</si>
  <si>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</si>
  <si>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</si>
  <si>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</si>
  <si>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</si>
  <si>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</si>
  <si>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</si>
  <si>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</si>
  <si>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</si>
  <si>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</si>
  <si>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</si>
  <si>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</si>
  <si>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</si>
  <si>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</si>
  <si>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</si>
  <si>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</si>
  <si>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</si>
  <si>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</si>
  <si>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</si>
  <si>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</si>
  <si>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</si>
  <si>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</si>
  <si>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</si>
  <si>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</si>
  <si>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</si>
  <si>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</si>
  <si>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</si>
  <si>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</si>
  <si>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</si>
  <si>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</si>
  <si>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</si>
  <si>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</si>
  <si>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</si>
  <si>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</si>
  <si>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</si>
  <si>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</si>
  <si>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</si>
  <si>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</si>
  <si>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</si>
  <si>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</si>
  <si>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</si>
  <si>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</si>
  <si>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</si>
  <si>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</si>
  <si>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</si>
  <si>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</si>
  <si>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</si>
  <si>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</si>
  <si>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</si>
  <si>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</si>
  <si>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</si>
  <si>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</si>
  <si>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</si>
  <si>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</si>
  <si>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</si>
  <si>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</si>
  <si>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</si>
  <si>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</si>
  <si>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</si>
  <si>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</si>
  <si>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</si>
  <si>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</si>
  <si>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</si>
  <si>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</si>
  <si>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</si>
  <si>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</si>
  <si>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</si>
  <si>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</si>
  <si>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</si>
  <si>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</si>
  <si>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</si>
  <si>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</si>
  <si>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</si>
  <si>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</si>
  <si>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</si>
  <si>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</si>
  <si>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</si>
  <si>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</si>
  <si>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</si>
  <si>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</si>
  <si>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</si>
  <si>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</si>
  <si>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</si>
  <si>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</si>
  <si>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</si>
  <si>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</si>
  <si>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</si>
  <si>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</si>
  <si>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</si>
  <si>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</si>
  <si>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</si>
  <si>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</si>
  <si>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</si>
  <si>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</si>
  <si>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</si>
  <si>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</si>
  <si>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</si>
  <si>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</si>
  <si>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</si>
  <si>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</si>
  <si>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</si>
  <si>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</si>
  <si>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</si>
  <si>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</si>
  <si>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</si>
  <si>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</si>
  <si>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</si>
  <si>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</si>
  <si>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</si>
  <si>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</si>
  <si>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</si>
  <si>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</si>
  <si>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</si>
  <si>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</si>
  <si>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</si>
  <si>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</si>
  <si>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</si>
  <si>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</si>
  <si>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</si>
  <si>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</si>
  <si>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</si>
  <si>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</si>
  <si>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</si>
  <si>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</si>
  <si>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</si>
  <si>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</si>
  <si>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</si>
  <si>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</si>
  <si>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</si>
  <si>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</si>
  <si>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</si>
  <si>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</si>
  <si>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</si>
  <si>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</si>
  <si>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</si>
  <si>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</si>
  <si>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</si>
  <si>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</si>
  <si>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</si>
  <si>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</si>
  <si>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</si>
  <si>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</si>
  <si>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</si>
  <si>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</si>
  <si>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</si>
  <si>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</si>
  <si>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</si>
  <si>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</si>
  <si>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</si>
  <si>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</si>
  <si>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</si>
  <si>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</si>
  <si>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</si>
  <si>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</si>
  <si>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</si>
  <si>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</si>
  <si>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</si>
  <si>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</si>
  <si>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</si>
  <si>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</si>
  <si>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</si>
  <si>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</si>
  <si>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</si>
  <si>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</si>
  <si>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</si>
  <si>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</si>
  <si>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</si>
  <si>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</si>
  <si>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</si>
  <si>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</si>
  <si>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</si>
  <si>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</si>
  <si>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</si>
  <si>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</si>
  <si>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</si>
  <si>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</si>
  <si>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</si>
  <si>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</si>
  <si>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</si>
  <si>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</si>
  <si>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</si>
  <si>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</si>
  <si>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</si>
  <si>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</si>
  <si>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</si>
  <si>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</si>
  <si>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</si>
  <si>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</si>
  <si>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</si>
  <si>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</si>
  <si>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</si>
  <si>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</si>
  <si>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</si>
  <si>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</si>
  <si>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</si>
  <si>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</si>
  <si>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</si>
  <si>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</si>
  <si>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</si>
  <si>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</si>
  <si>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</si>
  <si>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</si>
  <si>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</si>
  <si>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</si>
  <si>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</si>
  <si>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</si>
  <si>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</si>
  <si>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</si>
  <si>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</si>
  <si>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</si>
  <si>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</si>
  <si>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</si>
  <si>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</si>
  <si>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</si>
  <si>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</si>
  <si>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</si>
  <si>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</si>
  <si>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</si>
  <si>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</si>
  <si>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</si>
  <si>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</si>
  <si>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</si>
  <si>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</si>
  <si>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</si>
  <si>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</si>
  <si>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</si>
  <si>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</si>
  <si>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</si>
  <si>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</si>
  <si>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</si>
  <si>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</si>
  <si>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</si>
  <si>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</si>
  <si>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</si>
  <si>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</si>
  <si>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</si>
  <si>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</si>
  <si>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</si>
  <si>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</si>
  <si>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</si>
  <si>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</si>
  <si>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</si>
  <si>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</si>
  <si>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</si>
  <si>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</si>
  <si>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</si>
  <si>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</si>
  <si>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</si>
  <si>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</si>
  <si>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</si>
  <si>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</si>
  <si>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</si>
  <si>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</si>
  <si>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</si>
  <si>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</si>
  <si>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</si>
  <si>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</si>
  <si>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</si>
  <si>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</si>
  <si>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</si>
  <si>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</si>
  <si>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</si>
  <si>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</si>
  <si>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</si>
  <si>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</si>
  <si>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</si>
  <si>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</si>
  <si>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</si>
  <si>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</si>
  <si>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</si>
  <si>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</si>
  <si>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</si>
  <si>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</si>
  <si>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</si>
  <si>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</si>
  <si>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</si>
  <si>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</si>
  <si>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</si>
  <si>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</si>
  <si>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</si>
  <si>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</si>
  <si>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</si>
  <si>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</si>
  <si>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</si>
  <si>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</si>
  <si>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</si>
  <si>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</si>
  <si>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</si>
  <si>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</si>
  <si>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</si>
  <si>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</si>
  <si>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</si>
  <si>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</si>
  <si>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</si>
  <si>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</si>
  <si>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</si>
  <si>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</si>
  <si>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</si>
  <si>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</si>
  <si>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</si>
  <si>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</si>
  <si>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</si>
  <si>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</si>
  <si>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</si>
  <si>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</si>
  <si>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</si>
  <si>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</si>
  <si>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</si>
  <si>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</si>
  <si>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</si>
  <si>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</si>
  <si>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</si>
  <si>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</si>
  <si>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</si>
  <si>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</si>
  <si>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</si>
  <si>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</si>
  <si>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</si>
  <si>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</si>
  <si>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</si>
  <si>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</si>
  <si>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</si>
  <si>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</si>
  <si>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</si>
  <si>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</si>
  <si>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</si>
  <si>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</si>
  <si>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</si>
  <si>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</si>
  <si>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</si>
  <si>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</si>
  <si>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</si>
  <si>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</si>
  <si>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</si>
  <si>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</si>
  <si>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</si>
  <si>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</si>
  <si>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</si>
  <si>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</si>
  <si>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</si>
  <si>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</si>
  <si>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</si>
  <si>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</si>
  <si>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</si>
  <si>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</si>
  <si>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</si>
  <si>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</si>
  <si>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</si>
  <si>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</si>
  <si>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</si>
  <si>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</si>
  <si>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</si>
  <si>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</si>
  <si>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</si>
  <si>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</si>
  <si>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</si>
  <si>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</si>
  <si>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</si>
  <si>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</si>
  <si>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</si>
  <si>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</si>
  <si>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</si>
  <si>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</si>
  <si>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</si>
  <si>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</si>
  <si>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</si>
  <si>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</si>
  <si>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</si>
  <si>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</si>
  <si>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</si>
  <si>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</si>
  <si>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</si>
  <si>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</si>
  <si>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</si>
  <si>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</si>
  <si>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</si>
  <si>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</si>
  <si>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</si>
  <si>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</si>
  <si>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</si>
  <si>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</si>
  <si>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</si>
  <si>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</si>
  <si>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</si>
  <si>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</si>
  <si>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</si>
  <si>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</si>
  <si>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</si>
  <si>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</si>
  <si>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</si>
  <si>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</si>
  <si>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</si>
  <si>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</si>
  <si>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</si>
  <si>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</si>
  <si>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</si>
  <si>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</si>
  <si>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</si>
  <si>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</si>
  <si>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</si>
  <si>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</si>
  <si>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</si>
  <si>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</si>
  <si>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</si>
  <si>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</si>
  <si>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</si>
  <si>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</si>
  <si>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</si>
  <si>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</si>
  <si>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</si>
  <si>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</si>
  <si>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</si>
  <si>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</si>
  <si>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</si>
  <si>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</si>
  <si>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</si>
  <si>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</si>
  <si>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</si>
  <si>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</si>
  <si>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</si>
  <si>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</si>
  <si>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</si>
  <si>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</si>
  <si>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</si>
  <si>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</si>
  <si>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</si>
  <si>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</si>
  <si>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</si>
  <si>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</si>
  <si>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</si>
  <si>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</si>
  <si>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</si>
  <si>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</si>
  <si>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</si>
  <si>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</si>
  <si>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</si>
  <si>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</si>
  <si>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</si>
  <si>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</si>
  <si>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</si>
  <si>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</si>
  <si>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</si>
  <si>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</si>
  <si>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</si>
  <si>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</si>
  <si>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</si>
  <si>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</si>
  <si>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</si>
  <si>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</si>
  <si>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</si>
  <si>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</si>
  <si>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</si>
  <si>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</si>
  <si>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</si>
  <si>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</si>
  <si>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</si>
  <si>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</si>
  <si>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</si>
  <si>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</si>
  <si>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</si>
  <si>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</si>
  <si>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</si>
  <si>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</si>
  <si>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</si>
  <si>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</si>
  <si>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</si>
  <si>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</si>
  <si>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</si>
  <si>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</si>
  <si>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</si>
  <si>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</si>
  <si>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</si>
  <si>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</si>
  <si>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</si>
  <si>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</si>
  <si>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</si>
  <si>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</si>
  <si>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</si>
  <si>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</si>
  <si>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</si>
  <si>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</si>
  <si>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</si>
  <si>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</si>
  <si>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</si>
  <si>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</si>
  <si>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</si>
  <si>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</si>
  <si>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</si>
  <si>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</si>
  <si>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</si>
  <si>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</si>
  <si>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</si>
  <si>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</si>
  <si>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</si>
  <si>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</si>
  <si>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</si>
  <si>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</si>
  <si>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</si>
  <si>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</si>
  <si>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</si>
  <si>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</si>
  <si>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</si>
  <si>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</si>
  <si>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</si>
  <si>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</si>
  <si>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</si>
  <si>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</si>
  <si>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</si>
  <si>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</si>
  <si>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</si>
  <si>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</si>
  <si>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</si>
  <si>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</si>
  <si>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</si>
  <si>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</si>
  <si>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</si>
  <si>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</si>
  <si>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</si>
  <si>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</si>
  <si>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</si>
  <si>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</si>
  <si>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</si>
  <si>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</si>
  <si>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</si>
  <si>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</si>
  <si>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</si>
  <si>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</si>
  <si>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</si>
  <si>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</si>
  <si>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</si>
  <si>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</si>
  <si>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</si>
  <si>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</si>
  <si>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</si>
  <si>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</si>
  <si>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</si>
  <si>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</si>
  <si>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</si>
  <si>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</si>
  <si>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</si>
  <si>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</si>
  <si>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</si>
  <si>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</si>
  <si>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</si>
  <si>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</si>
  <si>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</si>
  <si>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</si>
  <si>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</si>
  <si>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</si>
  <si>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</si>
  <si>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</si>
  <si>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</si>
  <si>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</si>
  <si>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</si>
  <si>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</si>
  <si>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</si>
  <si>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</si>
  <si>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</si>
  <si>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</si>
  <si>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</si>
  <si>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</si>
  <si>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</si>
  <si>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</si>
  <si>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</si>
  <si>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</si>
  <si>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</si>
  <si>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</si>
  <si>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</si>
  <si>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</si>
  <si>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</si>
  <si>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</si>
  <si>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</si>
  <si>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</si>
  <si>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</si>
  <si>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</si>
  <si>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</si>
  <si>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</si>
  <si>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</si>
  <si>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</si>
  <si>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</si>
  <si>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</si>
  <si>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</si>
  <si>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</si>
  <si>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</si>
  <si>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</si>
  <si>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</si>
  <si>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</si>
  <si>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</si>
  <si>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</si>
  <si>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</si>
  <si>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</si>
  <si>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</si>
  <si>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</si>
  <si>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</si>
  <si>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</si>
  <si>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</si>
  <si>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</si>
  <si>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</si>
  <si>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</si>
  <si>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</si>
  <si>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</si>
  <si>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</si>
  <si>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</si>
  <si>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</si>
  <si>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</si>
  <si>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</si>
  <si>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</si>
  <si>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</si>
  <si>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</si>
  <si>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</si>
  <si>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</si>
  <si>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</si>
  <si>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</si>
  <si>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</si>
  <si>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</si>
  <si>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</si>
  <si>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</si>
  <si>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</si>
  <si>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</si>
  <si>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</si>
  <si>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</si>
  <si>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</si>
  <si>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</si>
  <si>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</si>
  <si>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</si>
  <si>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</si>
  <si>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</si>
  <si>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</si>
  <si>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</si>
  <si>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</si>
  <si>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</si>
  <si>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</si>
  <si>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</si>
  <si>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</si>
  <si>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</si>
  <si>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</si>
  <si>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</si>
  <si>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</si>
  <si>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</si>
  <si>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</si>
  <si>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</si>
  <si>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</si>
  <si>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</si>
  <si>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</si>
  <si>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</si>
  <si>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</si>
  <si>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</si>
  <si>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</si>
  <si>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</si>
  <si>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</si>
  <si>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</si>
  <si>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</si>
  <si>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</si>
  <si>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</si>
  <si>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</si>
  <si>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</si>
  <si>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</si>
  <si>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</si>
  <si>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</si>
  <si>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</si>
  <si>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</si>
  <si>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</si>
  <si>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</si>
  <si>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</si>
  <si>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</si>
  <si>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</si>
  <si>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</si>
  <si>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</si>
  <si>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</si>
  <si>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</si>
  <si>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</si>
  <si>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</si>
  <si>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</si>
  <si>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</si>
  <si>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</si>
  <si>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</si>
  <si>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</si>
  <si>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</si>
  <si>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</si>
  <si>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</si>
  <si>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</si>
  <si>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</si>
  <si>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</si>
  <si>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</si>
  <si>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</si>
  <si>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</si>
  <si>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</si>
  <si>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</si>
  <si>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</si>
  <si>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</si>
  <si>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</si>
  <si>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</si>
  <si>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</si>
  <si>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</si>
  <si>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</si>
  <si>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</si>
  <si>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</si>
  <si>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</si>
  <si>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</si>
  <si>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</si>
  <si>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</si>
  <si>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</si>
  <si>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</si>
  <si>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</si>
  <si>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</si>
  <si>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</si>
  <si>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</si>
  <si>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</si>
  <si>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</si>
  <si>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</si>
  <si>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</si>
  <si>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</si>
  <si>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</si>
  <si>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</si>
  <si>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</si>
  <si>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</si>
  <si>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</si>
  <si>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</si>
  <si>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</si>
  <si>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</si>
  <si>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</si>
  <si>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</si>
  <si>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</si>
  <si>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</si>
  <si>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</si>
  <si>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</si>
  <si>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</si>
  <si>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</si>
  <si>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</si>
  <si>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</si>
  <si>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</si>
  <si>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</si>
  <si>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</si>
  <si>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</si>
  <si>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</si>
  <si>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</si>
  <si>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</si>
  <si>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</si>
  <si>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</si>
  <si>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</si>
  <si>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</si>
  <si>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</si>
  <si>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</si>
  <si>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</si>
  <si>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</si>
  <si>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</si>
  <si>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</si>
  <si>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</si>
  <si>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</si>
  <si>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</si>
  <si>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</si>
  <si>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</si>
  <si>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</si>
  <si>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</si>
  <si>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</si>
  <si>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</si>
  <si>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</si>
  <si>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</si>
  <si>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</si>
  <si>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</si>
  <si>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</si>
  <si>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</si>
  <si>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</si>
  <si>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</si>
  <si>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</si>
  <si>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</si>
  <si>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</si>
  <si>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</si>
  <si>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</si>
  <si>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</si>
  <si>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</si>
  <si>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</si>
  <si>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</si>
  <si>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</si>
  <si>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</si>
  <si>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</si>
  <si>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</si>
  <si>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</si>
  <si>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</si>
  <si>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</si>
  <si>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</si>
  <si>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</si>
  <si>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</si>
  <si>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</si>
  <si>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</si>
  <si>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</si>
  <si>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</si>
  <si>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</si>
  <si>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</si>
  <si>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</si>
  <si>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</si>
  <si>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</si>
  <si>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</si>
  <si>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</si>
  <si>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</si>
  <si>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</si>
  <si>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</si>
  <si>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</si>
  <si>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</si>
  <si>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</si>
  <si>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</si>
  <si>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</si>
  <si>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</si>
  <si>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</si>
  <si>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</si>
  <si>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</si>
  <si>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</si>
  <si>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</si>
  <si>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</si>
  <si>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</si>
  <si>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</si>
  <si>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</si>
  <si>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</si>
  <si>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</si>
  <si>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</si>
  <si>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</si>
  <si>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</si>
  <si>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</si>
  <si>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</si>
  <si>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</si>
  <si>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</si>
  <si>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</si>
  <si>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</si>
  <si>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</si>
  <si>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</si>
  <si>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</si>
  <si>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</si>
  <si>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</si>
  <si>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</si>
  <si>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</si>
  <si>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</si>
  <si>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</si>
  <si>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</si>
  <si>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</si>
  <si>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</si>
  <si>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</si>
  <si>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</si>
  <si>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</si>
  <si>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</si>
  <si>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</si>
  <si>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</si>
  <si>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</si>
  <si>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</si>
  <si>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</si>
  <si>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</si>
  <si>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</si>
  <si>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</si>
  <si>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</si>
  <si>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</si>
  <si>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</si>
  <si>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</si>
  <si>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</si>
  <si>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</si>
  <si>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</si>
  <si>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</si>
  <si>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</si>
  <si>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</si>
  <si>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</si>
  <si>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</si>
  <si>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</si>
  <si>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</si>
  <si>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</si>
  <si>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</si>
  <si>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</si>
  <si>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</si>
  <si>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</si>
  <si>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</si>
  <si>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</si>
  <si>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</si>
  <si>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</si>
  <si>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</si>
  <si>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</si>
  <si>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</si>
  <si>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</si>
  <si>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</si>
  <si>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</si>
  <si>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</si>
  <si>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</si>
  <si>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</si>
  <si>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</si>
  <si>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</si>
  <si>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</si>
  <si>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</si>
  <si>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</si>
  <si>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</si>
  <si>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</si>
  <si>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</si>
  <si>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</si>
  <si>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</si>
  <si>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</si>
  <si>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</si>
  <si>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</si>
  <si>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</si>
  <si>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</si>
  <si>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</si>
  <si>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</si>
  <si>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</si>
  <si>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</si>
  <si>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</si>
  <si>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</si>
  <si>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</si>
  <si>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</si>
  <si>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</si>
  <si>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</si>
  <si>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</si>
  <si>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</si>
  <si>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</si>
  <si>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</si>
  <si>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</si>
  <si>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</si>
  <si>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</si>
  <si>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</si>
  <si>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</si>
  <si>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</si>
  <si>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</si>
  <si>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</si>
  <si>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</si>
  <si>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</si>
  <si>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</si>
  <si>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</si>
  <si>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</si>
  <si>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</si>
  <si>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</si>
  <si>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</si>
  <si>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</si>
  <si>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</si>
  <si>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</si>
  <si>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</si>
  <si>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</si>
  <si>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</si>
  <si>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</si>
  <si>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</si>
  <si>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</si>
  <si>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</si>
  <si>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</si>
  <si>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</si>
  <si>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</si>
  <si>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</si>
  <si>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</si>
  <si>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</si>
  <si>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</si>
  <si>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</si>
  <si>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</si>
  <si>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</si>
  <si>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</si>
  <si>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</si>
  <si>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</si>
  <si>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</si>
  <si>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</si>
  <si>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</si>
  <si>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</si>
  <si>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</si>
  <si>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</si>
  <si>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</si>
  <si>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</si>
  <si>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</si>
  <si>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</si>
  <si>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</si>
  <si>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</si>
  <si>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</si>
  <si>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</si>
  <si>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</si>
  <si>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</si>
  <si>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</si>
  <si>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</si>
  <si>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</si>
  <si>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</si>
  <si>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</si>
  <si>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</si>
  <si>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</si>
  <si>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</si>
  <si>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</si>
  <si>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</si>
  <si>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</si>
  <si>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</si>
  <si>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</si>
  <si>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</si>
  <si>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</si>
  <si>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</si>
  <si>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</si>
  <si>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</si>
  <si>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</si>
  <si>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</si>
  <si>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</si>
  <si>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</si>
  <si>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</si>
  <si>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</si>
  <si>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</si>
  <si>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</si>
  <si>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</si>
  <si>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</si>
  <si>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</si>
  <si>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</si>
  <si>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</si>
  <si>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</si>
  <si>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</si>
  <si>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</si>
  <si>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</si>
  <si>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</si>
  <si>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</si>
  <si>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</si>
  <si>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</si>
  <si>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</si>
  <si>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</si>
  <si>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</si>
  <si>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</si>
  <si>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</si>
  <si>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</si>
  <si>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</si>
  <si>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</si>
  <si>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</si>
  <si>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</si>
  <si>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</si>
  <si>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</si>
  <si>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</si>
  <si>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</si>
  <si>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</si>
  <si>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</si>
  <si>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</si>
  <si>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</si>
  <si>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</si>
  <si>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</si>
  <si>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</si>
  <si>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</si>
  <si>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</si>
  <si>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</si>
  <si>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</si>
  <si>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</si>
  <si>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</si>
  <si>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</si>
  <si>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</si>
  <si>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</si>
  <si>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</si>
  <si>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</si>
  <si>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</si>
  <si>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</si>
  <si>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</si>
  <si>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</si>
  <si>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</si>
  <si>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</si>
  <si>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</si>
  <si>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</si>
  <si>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</si>
  <si>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</si>
  <si>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</si>
  <si>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</si>
  <si>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</si>
  <si>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</si>
  <si>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</si>
  <si>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</si>
  <si>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</si>
  <si>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</si>
  <si>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</si>
  <si>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</si>
  <si>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</si>
  <si>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</si>
  <si>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</si>
  <si>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</si>
  <si>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</si>
  <si>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</si>
  <si>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</si>
  <si>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</si>
  <si>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</si>
  <si>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</si>
  <si>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</si>
  <si>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</si>
  <si>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</si>
  <si>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</si>
  <si>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</si>
  <si>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</si>
  <si>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</si>
  <si>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</si>
  <si>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</si>
  <si>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</si>
  <si>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</si>
  <si>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</si>
  <si>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</si>
  <si>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</si>
  <si>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</si>
  <si>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</si>
  <si>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</si>
  <si>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</si>
  <si>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</si>
  <si>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</si>
  <si>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</si>
  <si>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</si>
  <si>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</si>
  <si>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</si>
  <si>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</si>
  <si>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</si>
  <si>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</si>
  <si>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</si>
  <si>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</si>
  <si>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</si>
  <si>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</si>
  <si>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</si>
  <si>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</si>
  <si>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</si>
  <si>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</si>
  <si>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</si>
  <si>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</si>
  <si>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</si>
  <si>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</si>
  <si>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</si>
  <si>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</si>
  <si>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</si>
  <si>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</si>
  <si>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</si>
  <si>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</si>
  <si>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</si>
  <si>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</si>
  <si>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</si>
  <si>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</si>
  <si>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</si>
  <si>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</si>
  <si>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</si>
  <si>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</si>
  <si>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</si>
  <si>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</si>
  <si>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</si>
  <si>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</si>
  <si>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</si>
  <si>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</si>
  <si>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</si>
  <si>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</si>
  <si>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</si>
  <si>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</si>
  <si>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</si>
  <si>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</si>
  <si>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</si>
  <si>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</si>
  <si>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</si>
  <si>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</si>
  <si>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</si>
  <si>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</si>
  <si>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</si>
  <si>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</si>
  <si>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</si>
  <si>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</si>
  <si>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</si>
  <si>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</si>
  <si>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</si>
  <si>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</si>
  <si>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</si>
  <si>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</si>
  <si>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</si>
  <si>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</si>
  <si>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</si>
  <si>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</si>
  <si>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</si>
  <si>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</si>
  <si>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</si>
  <si>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</si>
  <si>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</si>
  <si>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</si>
  <si>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</si>
  <si>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</si>
  <si>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</si>
  <si>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</si>
  <si>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</si>
  <si>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</si>
  <si>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</si>
  <si>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</si>
  <si>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</si>
  <si>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</si>
  <si>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</si>
  <si>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</si>
  <si>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</si>
  <si>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</si>
  <si>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</si>
  <si>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</si>
  <si>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</si>
  <si>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</si>
  <si>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</si>
  <si>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</si>
  <si>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</si>
  <si>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</si>
  <si>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</si>
  <si>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</si>
  <si>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</si>
  <si>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</si>
  <si>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</si>
  <si>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</si>
  <si>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</si>
  <si>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</si>
  <si>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</si>
  <si>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</si>
  <si>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</si>
  <si>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</si>
  <si>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</si>
  <si>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</si>
  <si>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</si>
  <si>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</si>
  <si>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</si>
  <si>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</si>
  <si>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</si>
  <si>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</si>
  <si>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</si>
  <si>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</si>
  <si>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</si>
  <si>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</si>
  <si>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</si>
  <si>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</si>
  <si>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</si>
  <si>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</si>
  <si>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</si>
  <si>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</si>
  <si>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</si>
  <si>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</si>
  <si>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</si>
  <si>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</si>
  <si>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</si>
  <si>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</si>
  <si>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</si>
  <si>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</si>
  <si>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</si>
  <si>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</si>
  <si>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</si>
  <si>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</si>
  <si>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</si>
  <si>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</si>
  <si>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</si>
  <si>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</si>
  <si>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</si>
  <si>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</si>
  <si>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</si>
  <si>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</si>
  <si>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</si>
  <si>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</si>
  <si>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</si>
  <si>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</si>
  <si>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</si>
  <si>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</si>
  <si>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</si>
  <si>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</si>
  <si>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</si>
  <si>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</si>
  <si>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</si>
  <si>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</si>
  <si>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</si>
  <si>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</si>
  <si>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</si>
  <si>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</si>
  <si>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</si>
  <si>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</si>
  <si>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</si>
  <si>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</si>
  <si>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</si>
  <si>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</si>
  <si>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</si>
  <si>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</si>
  <si>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</si>
  <si>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</si>
  <si>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</si>
  <si>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</si>
  <si>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</si>
  <si>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</si>
  <si>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</si>
  <si>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</si>
  <si>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</si>
  <si>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</si>
  <si>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</si>
  <si>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</si>
  <si>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</si>
  <si>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</si>
  <si>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</si>
  <si>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</si>
  <si>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</si>
  <si>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</si>
  <si>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</si>
  <si>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</si>
  <si>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</si>
  <si>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</si>
  <si>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</si>
  <si>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</si>
  <si>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</si>
  <si>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</si>
  <si>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</si>
  <si>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</si>
  <si>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</si>
  <si>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</si>
  <si>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</si>
  <si>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</si>
  <si>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</si>
  <si>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</si>
  <si>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</si>
  <si>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</si>
  <si>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</si>
  <si>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</si>
  <si>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</si>
  <si>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</si>
  <si>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</si>
  <si>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</si>
  <si>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</si>
  <si>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</si>
  <si>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</si>
  <si>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</si>
  <si>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</si>
  <si>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</si>
  <si>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</si>
  <si>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</si>
  <si>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</si>
  <si>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</si>
  <si>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</si>
  <si>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</si>
  <si>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</si>
  <si>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</si>
  <si>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</si>
  <si>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</si>
  <si>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</si>
  <si>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</si>
  <si>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</si>
  <si>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</si>
  <si>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</si>
  <si>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</si>
  <si>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</si>
  <si>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</si>
  <si>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</si>
  <si>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</si>
  <si>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</si>
  <si>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</si>
  <si>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</si>
  <si>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</si>
  <si>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</si>
  <si>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</si>
  <si>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</si>
  <si>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</si>
  <si>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</si>
  <si>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</si>
  <si>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</si>
  <si>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</si>
  <si>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</si>
  <si>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</si>
  <si>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</si>
  <si>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</si>
  <si>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</si>
  <si>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</si>
  <si>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</si>
  <si>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</si>
  <si>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</si>
  <si>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</si>
  <si>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</si>
  <si>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</si>
  <si>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</si>
  <si>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</si>
  <si>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</si>
  <si>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</si>
  <si>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</si>
  <si>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</si>
  <si>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</si>
  <si>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</si>
  <si>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</si>
  <si>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</si>
  <si>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</si>
  <si>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</si>
  <si>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</si>
  <si>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</si>
  <si>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</si>
  <si>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</si>
  <si>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</si>
  <si>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</si>
  <si>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</si>
  <si>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</si>
  <si>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</si>
  <si>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</si>
  <si>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</si>
  <si>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</si>
  <si>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</si>
  <si>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</si>
  <si>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</si>
  <si>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</si>
  <si>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</si>
  <si>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</si>
  <si>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</si>
  <si>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</si>
  <si>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</si>
  <si>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</si>
  <si>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</si>
  <si>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</si>
  <si>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</si>
  <si>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</si>
  <si>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</si>
  <si>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</si>
  <si>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</si>
  <si>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</si>
  <si>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</si>
  <si>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</si>
  <si>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</si>
  <si>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</si>
  <si>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</si>
  <si>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</si>
  <si>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</si>
  <si>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</si>
  <si>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</si>
  <si>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</si>
  <si>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</si>
  <si>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</si>
  <si>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</si>
  <si>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</si>
  <si>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</si>
  <si>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</si>
  <si>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</si>
  <si>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</si>
  <si>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</si>
  <si>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</si>
  <si>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</si>
  <si>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</si>
  <si>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</si>
  <si>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</si>
  <si>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</si>
  <si>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</si>
  <si>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</si>
  <si>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</si>
  <si>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</si>
  <si>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</si>
  <si>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</si>
  <si>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</si>
  <si>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</si>
  <si>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</si>
  <si>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</si>
  <si>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</si>
  <si>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</si>
  <si>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</si>
  <si>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</si>
  <si>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</si>
  <si>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</si>
  <si>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</si>
  <si>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</si>
  <si>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</si>
  <si>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</si>
  <si>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</si>
  <si>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</si>
  <si>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</si>
  <si>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</si>
  <si>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</si>
  <si>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</si>
  <si>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</si>
  <si>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</si>
  <si>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</si>
  <si>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</si>
  <si>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</si>
  <si>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</si>
  <si>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</si>
  <si>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</si>
  <si>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</si>
  <si>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</si>
  <si>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</si>
  <si>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</si>
  <si>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</si>
  <si>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</si>
  <si>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</si>
  <si>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</si>
  <si>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</si>
  <si>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</si>
  <si>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</si>
  <si>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</si>
  <si>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</si>
  <si>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</si>
  <si>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</si>
  <si>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</si>
  <si>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</si>
  <si>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</si>
  <si>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</si>
  <si>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</si>
  <si>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</si>
  <si>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</si>
  <si>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</si>
  <si>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</si>
  <si>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</si>
  <si>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</si>
  <si>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</si>
  <si>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</si>
  <si>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</si>
  <si>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</si>
  <si>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</si>
  <si>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</si>
  <si>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</si>
  <si>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</si>
  <si>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</si>
  <si>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</si>
  <si>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</si>
  <si>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</si>
  <si>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</si>
  <si>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</si>
  <si>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</si>
  <si>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</si>
  <si>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</si>
  <si>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</si>
  <si>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</si>
  <si>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</si>
  <si>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</si>
  <si>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</si>
  <si>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</si>
  <si>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</si>
  <si>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</si>
  <si>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</si>
  <si>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</si>
  <si>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</si>
  <si>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</si>
  <si>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</si>
  <si>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</si>
  <si>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</si>
  <si>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</si>
  <si>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</si>
  <si>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</si>
  <si>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</si>
  <si>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</si>
  <si>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</si>
  <si>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</si>
  <si>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</si>
  <si>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</si>
  <si>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</si>
  <si>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</si>
  <si>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</si>
  <si>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</si>
  <si>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</si>
  <si>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</si>
  <si>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</si>
  <si>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</si>
  <si>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</si>
  <si>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</si>
  <si>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</si>
  <si>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</si>
  <si>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</si>
  <si>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</si>
  <si>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</si>
  <si>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</si>
  <si>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</si>
  <si>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</si>
  <si>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</si>
  <si>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</si>
  <si>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</si>
  <si>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</si>
  <si>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</si>
  <si>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</si>
  <si>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</si>
  <si>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</si>
  <si>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</si>
  <si>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</si>
  <si>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</si>
  <si>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</si>
  <si>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</si>
  <si>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</si>
  <si>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</si>
  <si>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</si>
  <si>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</si>
  <si>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</si>
  <si>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</si>
  <si>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</si>
  <si>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</si>
  <si>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</si>
  <si>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</si>
  <si>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</si>
  <si>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</si>
  <si>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</si>
  <si>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</si>
  <si>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</si>
  <si>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</si>
  <si>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</si>
  <si>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</si>
  <si>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</si>
  <si>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</si>
  <si>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</si>
  <si>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</si>
  <si>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</si>
  <si>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</si>
  <si>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</si>
  <si>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</si>
  <si>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</si>
  <si>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</si>
  <si>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</si>
  <si>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</si>
  <si>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</si>
  <si>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</si>
  <si>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</si>
  <si>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</si>
  <si>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</si>
  <si>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</si>
  <si>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</si>
  <si>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</si>
  <si>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</si>
  <si>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</si>
  <si>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</si>
  <si>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</si>
  <si>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</si>
  <si>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</si>
  <si>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</si>
  <si>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</si>
  <si>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</si>
  <si>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</si>
  <si>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</si>
  <si>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</si>
  <si>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</si>
  <si>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</si>
  <si>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</si>
  <si>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</si>
  <si>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</si>
  <si>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</si>
  <si>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</si>
  <si>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</si>
  <si>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</si>
  <si>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</si>
  <si>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</si>
  <si>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</si>
  <si>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</si>
  <si>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</si>
  <si>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</si>
  <si>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</si>
  <si>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</si>
  <si>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</si>
  <si>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</si>
  <si>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</si>
  <si>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</si>
  <si>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</si>
  <si>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</si>
  <si>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</si>
  <si>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</si>
  <si>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</si>
  <si>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</si>
  <si>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</si>
  <si>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</si>
  <si>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</si>
  <si>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</si>
  <si>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</si>
  <si>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</si>
  <si>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</si>
  <si>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</si>
  <si>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</si>
  <si>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</si>
  <si>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</si>
  <si>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</si>
  <si>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</si>
  <si>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</si>
  <si>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</si>
  <si>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</si>
  <si>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</si>
  <si>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</si>
  <si>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</si>
  <si>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</si>
  <si>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</si>
  <si>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</si>
  <si>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</si>
  <si>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</si>
  <si>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</si>
  <si>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</si>
  <si>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</si>
  <si>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</si>
  <si>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</si>
  <si>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</si>
  <si>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</si>
  <si>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</si>
  <si>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</si>
  <si>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</si>
  <si>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</si>
  <si>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</si>
  <si>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</si>
  <si>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</si>
  <si>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</si>
  <si>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</si>
  <si>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</si>
  <si>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</si>
  <si>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</si>
  <si>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</si>
  <si>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</si>
  <si>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</si>
  <si>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</si>
  <si>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</si>
  <si>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</si>
  <si>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</si>
  <si>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</si>
  <si>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</si>
  <si>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</si>
  <si>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</si>
  <si>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</si>
  <si>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</si>
  <si>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</si>
  <si>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</si>
  <si>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</si>
  <si>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</si>
  <si>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</si>
  <si>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</si>
  <si>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</si>
  <si>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</si>
  <si>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</si>
  <si>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</si>
  <si>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</si>
  <si>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</si>
  <si>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</si>
  <si>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</si>
  <si>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</si>
  <si>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</si>
  <si>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</si>
  <si>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</si>
  <si>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</si>
  <si>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</si>
  <si>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</si>
  <si>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</si>
  <si>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</si>
  <si>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</si>
  <si>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</si>
  <si>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</si>
  <si>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</si>
  <si>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</si>
  <si>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</si>
  <si>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</si>
  <si>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</si>
  <si>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</si>
  <si>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</si>
  <si>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</si>
  <si>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</si>
  <si>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</si>
  <si>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</si>
  <si>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</si>
  <si>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</si>
  <si>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</si>
  <si>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</si>
  <si>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</si>
  <si>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</si>
  <si>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</si>
  <si>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</si>
  <si>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</si>
  <si>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</si>
  <si>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</si>
  <si>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</si>
  <si>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</si>
  <si>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</si>
  <si>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</si>
  <si>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</si>
  <si>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</si>
  <si>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</si>
  <si>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</si>
  <si>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</si>
  <si>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</si>
  <si>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</si>
  <si>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</si>
  <si>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</si>
  <si>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</si>
  <si>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</si>
  <si>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</si>
  <si>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</si>
  <si>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</si>
  <si>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</si>
  <si>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</si>
  <si>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</si>
  <si>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</si>
  <si>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</si>
  <si>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</si>
  <si>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</si>
  <si>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</si>
  <si>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</si>
  <si>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</si>
  <si>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</si>
  <si>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</si>
  <si>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</si>
  <si>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</si>
  <si>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</si>
  <si>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</si>
  <si>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</si>
  <si>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</si>
  <si>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</si>
  <si>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</si>
  <si>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</si>
  <si>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</si>
  <si>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</si>
  <si>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</si>
  <si>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</si>
  <si>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</si>
  <si>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</si>
  <si>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</si>
  <si>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</si>
  <si>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</si>
  <si>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</si>
  <si>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</si>
  <si>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</si>
  <si>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</si>
  <si>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</si>
  <si>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</si>
  <si>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</si>
  <si>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</si>
  <si>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</si>
  <si>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</si>
  <si>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</si>
  <si>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</si>
  <si>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</si>
  <si>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</si>
  <si>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</si>
  <si>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</si>
  <si>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</si>
  <si>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</si>
  <si>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</si>
  <si>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</si>
  <si>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</si>
  <si>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</si>
  <si>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</si>
  <si>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</si>
  <si>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</si>
  <si>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</si>
  <si>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</si>
  <si>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</si>
  <si>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</si>
  <si>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</si>
  <si>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</si>
  <si>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</si>
  <si>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</si>
  <si>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</si>
  <si>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</si>
  <si>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</si>
  <si>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</si>
  <si>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</si>
  <si>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</si>
  <si>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</si>
  <si>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</si>
  <si>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</si>
  <si>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</si>
  <si>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</si>
  <si>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</si>
  <si>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</si>
  <si>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</si>
  <si>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</si>
  <si>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</si>
  <si>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</si>
  <si>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</si>
  <si>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</si>
  <si>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</si>
  <si>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</si>
  <si>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</si>
  <si>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</si>
  <si>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</si>
  <si>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</si>
  <si>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</si>
  <si>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</si>
  <si>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</si>
  <si>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</si>
  <si>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</si>
  <si>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</si>
  <si>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</si>
  <si>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</si>
  <si>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</si>
  <si>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</si>
  <si>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</si>
  <si>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</si>
  <si>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</si>
  <si>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</si>
  <si>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</si>
  <si>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</si>
  <si>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</si>
  <si>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</si>
  <si>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</si>
  <si>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</si>
  <si>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</si>
  <si>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</si>
  <si>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</si>
  <si>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</si>
  <si>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</si>
  <si>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</si>
  <si>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</si>
  <si>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</si>
  <si>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</si>
  <si>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</si>
  <si>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</si>
  <si>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</si>
  <si>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</si>
  <si>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</si>
  <si>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</si>
  <si>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</si>
  <si>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</si>
  <si>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</si>
  <si>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</si>
  <si>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</si>
  <si>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</si>
  <si>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</si>
  <si>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</si>
  <si>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</si>
  <si>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</si>
  <si>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</si>
  <si>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</si>
  <si>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</si>
  <si>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</si>
  <si>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</si>
  <si>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</si>
  <si>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</si>
  <si>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</si>
  <si>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</si>
  <si>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</si>
  <si>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</si>
  <si>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</si>
  <si>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</si>
  <si>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</si>
  <si>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</si>
  <si>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</si>
  <si>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</si>
  <si>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</si>
  <si>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</si>
  <si>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</si>
  <si>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</si>
  <si>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</si>
  <si>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</si>
  <si>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</si>
  <si>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</si>
  <si>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</si>
  <si>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</si>
  <si>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</si>
  <si>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</si>
  <si>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</si>
  <si>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</si>
  <si>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</si>
  <si>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</si>
  <si>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</si>
  <si>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</si>
  <si>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</si>
  <si>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</si>
  <si>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</si>
  <si>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</si>
  <si>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</si>
  <si>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</si>
  <si>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</si>
  <si>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</si>
  <si>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</si>
  <si>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</si>
  <si>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</si>
  <si>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</si>
  <si>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</si>
  <si>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</si>
  <si>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</si>
  <si>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</si>
  <si>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</si>
  <si>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</si>
  <si>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</si>
  <si>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</si>
  <si>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</si>
  <si>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</si>
  <si>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</si>
  <si>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</si>
  <si>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</si>
  <si>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</si>
  <si>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</si>
  <si>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</si>
  <si>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</si>
  <si>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</si>
  <si>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</si>
  <si>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</si>
  <si>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</si>
  <si>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</si>
  <si>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</si>
  <si>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</si>
  <si>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</si>
  <si>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</si>
  <si>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</si>
  <si>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</si>
  <si>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</si>
  <si>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</si>
  <si>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</si>
  <si>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</si>
  <si>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</si>
  <si>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</si>
  <si>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</si>
  <si>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</si>
  <si>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</si>
  <si>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</si>
  <si>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</si>
  <si>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</si>
  <si>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</si>
  <si>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</si>
  <si>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</si>
  <si>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</si>
  <si>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</si>
  <si>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</si>
  <si>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</si>
  <si>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</si>
  <si>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</si>
  <si>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</si>
  <si>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</si>
  <si>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</si>
  <si>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</si>
  <si>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</si>
  <si>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</si>
  <si>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</si>
  <si>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</si>
  <si>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</si>
  <si>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</si>
  <si>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</si>
  <si>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</si>
  <si>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</si>
  <si>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</si>
  <si>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</si>
  <si>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</si>
  <si>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</si>
  <si>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</si>
  <si>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</si>
  <si>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</si>
  <si>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</si>
  <si>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</si>
  <si>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</si>
  <si>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</si>
  <si>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</si>
  <si>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</si>
  <si>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</si>
  <si>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</si>
  <si>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</si>
  <si>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</si>
  <si>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</si>
  <si>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</si>
  <si>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</si>
  <si>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</si>
  <si>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</si>
  <si>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</si>
  <si>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</si>
  <si>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</si>
  <si>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</si>
  <si>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</si>
  <si>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</si>
  <si>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</si>
  <si>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</si>
  <si>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</si>
  <si>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</si>
  <si>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</si>
  <si>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</si>
  <si>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</si>
  <si>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</si>
  <si>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</si>
  <si>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</si>
  <si>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</si>
  <si>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</si>
  <si>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</si>
  <si>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</si>
  <si>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</si>
  <si>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</si>
  <si>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</si>
  <si>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</si>
  <si>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</si>
  <si>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</si>
  <si>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</si>
  <si>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</si>
  <si>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</si>
  <si>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</si>
  <si>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</si>
  <si>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</si>
  <si>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</si>
  <si>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</si>
  <si>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</si>
  <si>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</si>
  <si>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</si>
  <si>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</si>
  <si>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</si>
  <si>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</si>
  <si>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</si>
  <si>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</si>
  <si>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</si>
  <si>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</si>
  <si>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</si>
  <si>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</si>
  <si>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</si>
  <si>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</si>
  <si>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</si>
  <si>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</si>
  <si>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</si>
  <si>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</si>
  <si>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</si>
  <si>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</si>
  <si>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</si>
  <si>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</si>
  <si>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</si>
  <si>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</si>
  <si>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</si>
  <si>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</si>
  <si>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</si>
  <si>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</si>
  <si>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</si>
  <si>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</si>
  <si>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</si>
  <si>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</si>
  <si>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</si>
  <si>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</si>
  <si>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</si>
  <si>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</si>
  <si>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</si>
  <si>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</si>
  <si>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</si>
  <si>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</si>
  <si>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</si>
  <si>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</si>
  <si>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</si>
  <si>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</si>
  <si>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</si>
  <si>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</si>
  <si>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</si>
  <si>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</si>
  <si>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</si>
  <si>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</si>
  <si>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</si>
  <si>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</si>
  <si>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</si>
  <si>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</si>
  <si>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</si>
  <si>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</si>
  <si>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</si>
  <si>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</si>
  <si>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</si>
  <si>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</si>
  <si>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</si>
  <si>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</si>
  <si>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</si>
  <si>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</si>
  <si>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</si>
  <si>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</si>
  <si>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</si>
  <si>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</si>
  <si>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</si>
  <si>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</si>
  <si>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</si>
  <si>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</si>
  <si>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</si>
  <si>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</si>
  <si>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</si>
  <si>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</si>
  <si>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</si>
  <si>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</si>
  <si>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</si>
  <si>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</si>
  <si>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</si>
  <si>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</si>
  <si>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</si>
  <si>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</si>
  <si>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</si>
  <si>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</si>
  <si>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</si>
  <si>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</si>
  <si>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</si>
  <si>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</si>
  <si>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</si>
  <si>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</si>
  <si>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</si>
  <si>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</si>
  <si>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</si>
  <si>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</si>
  <si>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</si>
  <si>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</si>
  <si>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</si>
  <si>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</si>
  <si>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</si>
  <si>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</si>
  <si>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</si>
  <si>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</si>
  <si>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</si>
  <si>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</si>
  <si>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</si>
  <si>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</si>
  <si>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</si>
  <si>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</si>
  <si>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</si>
  <si>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</si>
  <si>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</si>
  <si>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</si>
  <si>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</si>
  <si>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</si>
  <si>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</si>
  <si>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</si>
  <si>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</si>
  <si>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</si>
  <si>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</si>
  <si>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</si>
  <si>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</si>
  <si>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</si>
  <si>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</si>
  <si>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</si>
  <si>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</si>
  <si>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</si>
  <si>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</si>
  <si>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</si>
  <si>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</si>
  <si>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</si>
  <si>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</si>
  <si>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</si>
  <si>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</si>
  <si>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</si>
  <si>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</si>
  <si>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</si>
  <si>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</si>
  <si>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</si>
  <si>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</si>
  <si>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</si>
  <si>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</si>
  <si>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</si>
  <si>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</si>
  <si>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</si>
  <si>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</si>
  <si>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</si>
  <si>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</si>
  <si>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</si>
  <si>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</si>
  <si>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</si>
  <si>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</si>
  <si>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</si>
  <si>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</si>
  <si>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</si>
  <si>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</si>
  <si>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</si>
  <si>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</si>
  <si>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</si>
  <si>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</si>
  <si>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</si>
  <si>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</si>
  <si>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</si>
  <si>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</si>
  <si>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</si>
  <si>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</si>
  <si>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</si>
  <si>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</si>
  <si>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</si>
  <si>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</si>
  <si>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</si>
  <si>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</si>
  <si>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</si>
  <si>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</si>
  <si>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</si>
  <si>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</si>
  <si>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</si>
  <si>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</si>
  <si>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</si>
  <si>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</si>
  <si>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</si>
  <si>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</si>
  <si>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</si>
  <si>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</si>
  <si>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</si>
  <si>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</si>
  <si>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</si>
  <si>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</si>
  <si>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</si>
  <si>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</si>
  <si>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</si>
  <si>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</si>
  <si>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</si>
  <si>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</si>
  <si>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</si>
  <si>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</si>
  <si>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</si>
  <si>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</si>
  <si>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</si>
  <si>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</si>
  <si>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</si>
  <si>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</si>
  <si>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</si>
  <si>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</si>
  <si>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</si>
  <si>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</si>
  <si>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</si>
  <si>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</si>
  <si>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</si>
  <si>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</si>
  <si>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</si>
  <si>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</si>
  <si>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</si>
  <si>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</si>
  <si>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</si>
  <si>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</si>
  <si>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</si>
  <si>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</si>
  <si>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</si>
  <si>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</si>
  <si>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</si>
  <si>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</si>
  <si>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</si>
  <si>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</si>
  <si>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</si>
  <si>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</si>
  <si>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</si>
  <si>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</si>
  <si>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</si>
  <si>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</si>
  <si>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</si>
  <si>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</si>
  <si>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</si>
  <si>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</si>
  <si>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</si>
  <si>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</si>
  <si>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</si>
  <si>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</si>
  <si>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</si>
  <si>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</si>
  <si>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</si>
  <si>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</si>
  <si>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</si>
  <si>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</si>
  <si>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</si>
  <si>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</si>
  <si>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</si>
  <si>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</si>
  <si>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</si>
  <si>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</si>
  <si>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</si>
  <si>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</si>
  <si>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</si>
  <si>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</si>
  <si>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</si>
  <si>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</si>
  <si>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</si>
  <si>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</si>
  <si>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</si>
  <si>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</si>
  <si>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</si>
  <si>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</si>
  <si>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</si>
  <si>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</si>
  <si>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</si>
  <si>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</si>
  <si>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</si>
  <si>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</si>
  <si>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</si>
  <si>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</si>
  <si>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</si>
  <si>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</si>
  <si>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</si>
  <si>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</si>
  <si>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</si>
  <si>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</si>
  <si>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</si>
  <si>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</si>
  <si>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</si>
  <si>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</si>
  <si>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</si>
  <si>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</si>
  <si>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</si>
  <si>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</si>
  <si>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</si>
  <si>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</si>
  <si>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</si>
  <si>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</si>
  <si>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</si>
  <si>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</si>
  <si>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</si>
  <si>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</si>
  <si>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</si>
  <si>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</si>
  <si>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</si>
  <si>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</si>
  <si>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</si>
  <si>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</si>
  <si>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</si>
  <si>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</si>
  <si>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</si>
  <si>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</si>
  <si>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</si>
  <si>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</si>
  <si>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</si>
  <si>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</si>
  <si>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</si>
  <si>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</si>
  <si>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</si>
  <si>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</si>
  <si>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</si>
  <si>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</si>
  <si>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</si>
  <si>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</si>
  <si>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</si>
  <si>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</si>
  <si>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</si>
  <si>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</si>
  <si>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</si>
  <si>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</si>
  <si>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</si>
  <si>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</si>
  <si>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</si>
  <si>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</si>
  <si>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</si>
  <si>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</si>
  <si>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</si>
  <si>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</si>
  <si>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</si>
  <si>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</si>
  <si>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</si>
  <si>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</si>
  <si>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</si>
  <si>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</si>
  <si>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</si>
  <si>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</si>
  <si>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</si>
  <si>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</si>
  <si>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</si>
  <si>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</si>
  <si>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</si>
  <si>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</si>
  <si>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</si>
  <si>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</si>
  <si>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</si>
  <si>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</si>
  <si>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</si>
  <si>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</si>
  <si>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</si>
  <si>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</si>
  <si>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</si>
  <si>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</si>
  <si>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</si>
  <si>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</si>
  <si>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</si>
  <si>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</si>
  <si>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</si>
  <si>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</si>
  <si>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</si>
  <si>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</si>
  <si>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</si>
  <si>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</si>
  <si>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</si>
  <si>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</si>
  <si>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</si>
  <si>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</si>
  <si>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</si>
  <si>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</si>
  <si>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</si>
  <si>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</si>
  <si>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</si>
  <si>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</si>
  <si>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</si>
  <si>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</si>
  <si>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</si>
  <si>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</si>
  <si>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</si>
  <si>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</si>
  <si>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</si>
  <si>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</si>
  <si>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</si>
  <si>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</si>
  <si>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</si>
  <si>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</si>
  <si>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</si>
  <si>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</si>
  <si>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</si>
  <si>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</si>
  <si>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</si>
  <si>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</si>
  <si>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</si>
  <si>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</si>
  <si>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</si>
  <si>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</si>
  <si>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</si>
  <si>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</si>
  <si>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</si>
  <si>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</si>
  <si>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</si>
  <si>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</si>
  <si>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</si>
  <si>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</si>
  <si>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</si>
  <si>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</si>
  <si>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</si>
  <si>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</si>
  <si>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</si>
  <si>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</si>
  <si>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</si>
  <si>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</si>
  <si>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</si>
  <si>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</si>
  <si>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</si>
  <si>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</si>
  <si>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</si>
  <si>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</si>
  <si>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</si>
  <si>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</si>
  <si>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</si>
  <si>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</si>
  <si>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</si>
  <si>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</si>
  <si>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</si>
  <si>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</si>
  <si>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</si>
  <si>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</si>
  <si>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</si>
  <si>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</si>
  <si>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</si>
  <si>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</si>
  <si>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</si>
  <si>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</si>
  <si>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</si>
  <si>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</si>
  <si>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</si>
  <si>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</si>
  <si>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</si>
  <si>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</si>
  <si>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</si>
  <si>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</si>
  <si>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</si>
  <si>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</si>
  <si>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</si>
  <si>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</si>
  <si>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</si>
  <si>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</si>
  <si>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</si>
  <si>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</si>
  <si>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</si>
  <si>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</si>
  <si>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</si>
  <si>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</si>
  <si>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</si>
  <si>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</si>
  <si>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</si>
  <si>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</si>
  <si>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</si>
  <si>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</si>
  <si>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</si>
  <si>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</si>
  <si>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</si>
  <si>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</si>
  <si>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</si>
  <si>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</si>
  <si>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</si>
  <si>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</si>
  <si>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</si>
  <si>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</si>
  <si>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</si>
  <si>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</si>
  <si>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</si>
  <si>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</si>
  <si>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</si>
  <si>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</si>
  <si>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</si>
  <si>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</si>
  <si>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</si>
  <si>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</si>
  <si>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</si>
  <si>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</si>
  <si>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</si>
  <si>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</si>
  <si>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</si>
  <si>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</si>
  <si>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</si>
  <si>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</si>
  <si>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</si>
  <si>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</si>
  <si>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</si>
  <si>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</si>
  <si>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</si>
  <si>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</si>
  <si>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</si>
  <si>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</si>
  <si>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</si>
  <si>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</si>
  <si>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</si>
  <si>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</si>
  <si>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</si>
  <si>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</si>
  <si>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</si>
  <si>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</si>
  <si>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</si>
  <si>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</si>
  <si>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</si>
  <si>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</si>
  <si>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</si>
  <si>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</si>
  <si>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</si>
  <si>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</si>
  <si>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</si>
  <si>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</si>
  <si>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</si>
  <si>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</si>
  <si>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</si>
  <si>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</si>
  <si>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</si>
  <si>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</si>
  <si>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</si>
  <si>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</si>
  <si>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</si>
  <si>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</si>
  <si>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</si>
  <si>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</si>
  <si>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</si>
  <si>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</si>
  <si>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</si>
  <si>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</si>
  <si>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</si>
  <si>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</si>
  <si>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</si>
  <si>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</si>
  <si>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</si>
  <si>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</si>
  <si>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</si>
  <si>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</si>
  <si>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</si>
  <si>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</si>
  <si>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</si>
  <si>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</si>
  <si>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</si>
  <si>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</si>
  <si>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</si>
  <si>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</si>
  <si>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</si>
  <si>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</si>
  <si>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</si>
  <si>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</si>
  <si>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</si>
  <si>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</si>
  <si>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</si>
  <si>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</si>
  <si>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</si>
  <si>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</si>
  <si>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</si>
  <si>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</si>
  <si>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</si>
  <si>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</si>
  <si>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</si>
  <si>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</si>
  <si>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</si>
  <si>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</si>
  <si>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</si>
  <si>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</si>
  <si>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</si>
  <si>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</si>
  <si>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</si>
  <si>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</si>
  <si>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</si>
  <si>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</si>
  <si>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</si>
  <si>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</si>
  <si>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</si>
  <si>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</si>
  <si>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</si>
  <si>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</si>
  <si>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</si>
  <si>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</si>
  <si>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</si>
  <si>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</si>
  <si>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</si>
  <si>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</si>
  <si>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</si>
  <si>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</si>
  <si>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</si>
  <si>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</si>
  <si>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</si>
  <si>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</si>
  <si>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</si>
  <si>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</si>
  <si>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</si>
  <si>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</si>
  <si>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</si>
  <si>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</si>
  <si>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</si>
  <si>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</si>
  <si>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</si>
  <si>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</si>
  <si>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</si>
  <si>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</si>
  <si>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</si>
  <si>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</si>
  <si>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</si>
  <si>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</si>
  <si>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</si>
  <si>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</si>
  <si>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</si>
  <si>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</si>
  <si>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</si>
  <si>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</si>
  <si>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</si>
  <si>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</si>
  <si>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</si>
  <si>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</si>
  <si>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</si>
  <si>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</si>
  <si>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</si>
  <si>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</si>
  <si>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</si>
  <si>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</si>
  <si>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</si>
  <si>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</si>
  <si>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</si>
  <si>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</si>
  <si>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</si>
  <si>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</si>
  <si>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</si>
  <si>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</si>
  <si>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</si>
  <si>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</si>
  <si>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</si>
  <si>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</si>
  <si>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</si>
  <si>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</si>
  <si>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</si>
  <si>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</si>
  <si>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</si>
  <si>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</si>
  <si>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</si>
  <si>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</si>
  <si>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</si>
  <si>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</si>
  <si>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</si>
  <si>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</si>
  <si>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</si>
  <si>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</si>
  <si>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</si>
  <si>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</si>
  <si>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</si>
  <si>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</si>
  <si>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</si>
  <si>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</si>
  <si>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</si>
  <si>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</si>
  <si>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</si>
  <si>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</si>
  <si>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</si>
  <si>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</si>
  <si>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</si>
  <si>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</si>
  <si>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</si>
  <si>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</si>
  <si>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</si>
  <si>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</si>
  <si>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</si>
  <si>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</si>
  <si>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</si>
  <si>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</si>
  <si>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</si>
  <si>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</si>
  <si>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</si>
  <si>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</si>
  <si>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</si>
  <si>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</si>
  <si>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</si>
  <si>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</si>
  <si>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</si>
  <si>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</si>
  <si>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</si>
  <si>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</si>
  <si>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</si>
  <si>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</si>
  <si>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</si>
  <si>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</si>
  <si>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</si>
  <si>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</si>
  <si>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</si>
  <si>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</si>
  <si>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</si>
  <si>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</si>
  <si>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</si>
  <si>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</si>
  <si>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</si>
  <si>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</si>
  <si>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</si>
  <si>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</si>
  <si>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</si>
  <si>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</si>
  <si>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</si>
  <si>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</si>
  <si>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</si>
  <si>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</si>
  <si>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</si>
  <si>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</si>
  <si>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</si>
  <si>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</si>
  <si>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</si>
  <si>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</si>
  <si>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</si>
  <si>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</si>
  <si>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</si>
  <si>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</si>
  <si>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</si>
  <si>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</si>
  <si>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</si>
  <si>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</si>
  <si>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</si>
  <si>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</si>
  <si>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</si>
  <si>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</si>
  <si>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</si>
  <si>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</si>
  <si>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</si>
  <si>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</si>
  <si>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</si>
  <si>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</si>
  <si>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</si>
  <si>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</si>
  <si>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</si>
  <si>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</si>
  <si>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</si>
  <si>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</si>
  <si>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</si>
  <si>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</si>
  <si>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</si>
  <si>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</si>
  <si>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</si>
  <si>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</si>
  <si>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</si>
  <si>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</si>
  <si>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</si>
  <si>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</si>
  <si>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</si>
  <si>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</si>
  <si>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</si>
  <si>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</si>
  <si>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</si>
  <si>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</si>
  <si>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</si>
  <si>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</si>
  <si>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</si>
  <si>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</si>
  <si>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</si>
  <si>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</si>
  <si>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</si>
  <si>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</si>
  <si>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</si>
  <si>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</si>
  <si>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</si>
  <si>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</si>
  <si>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</si>
  <si>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</si>
  <si>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</si>
  <si>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</si>
  <si>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</si>
  <si>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</si>
  <si>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</si>
  <si>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</si>
  <si>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</si>
  <si>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</si>
  <si>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</si>
  <si>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</si>
  <si>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</si>
  <si>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</si>
  <si>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</si>
  <si>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</si>
  <si>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</si>
  <si>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</si>
  <si>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</si>
  <si>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</si>
  <si>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</si>
  <si>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</si>
  <si>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</si>
  <si>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</si>
  <si>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</si>
  <si>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</si>
  <si>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</si>
  <si>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</si>
  <si>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</si>
  <si>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</si>
  <si>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</si>
  <si>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</si>
  <si>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</si>
  <si>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</si>
  <si>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</si>
  <si>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</si>
  <si>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</si>
  <si>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</si>
  <si>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</si>
  <si>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</si>
  <si>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</si>
  <si>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</si>
  <si>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</si>
  <si>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</si>
  <si>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</si>
  <si>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</si>
  <si>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</si>
  <si>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</si>
  <si>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</si>
  <si>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</si>
  <si>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</si>
  <si>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</si>
  <si>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</si>
  <si>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</si>
  <si>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</si>
  <si>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</si>
  <si>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</si>
  <si>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</si>
  <si>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</si>
  <si>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</si>
  <si>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</si>
  <si>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</si>
  <si>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</si>
  <si>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</si>
  <si>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</si>
  <si>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</si>
  <si>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</si>
  <si>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</si>
  <si>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</si>
  <si>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</si>
  <si>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</si>
  <si>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</si>
  <si>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</si>
  <si>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</si>
  <si>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</si>
  <si>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</si>
  <si>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</si>
  <si>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</si>
  <si>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</si>
  <si>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</si>
  <si>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</si>
  <si>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</si>
  <si>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</si>
  <si>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</si>
  <si>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</si>
  <si>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</si>
  <si>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</si>
  <si>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</si>
  <si>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</si>
  <si>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</si>
  <si>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</si>
  <si>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</si>
  <si>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</si>
  <si>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</si>
  <si>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</si>
  <si>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</si>
  <si>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</si>
  <si>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</si>
  <si>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</si>
  <si>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</si>
  <si>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</si>
  <si>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</si>
  <si>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</si>
  <si>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</si>
  <si>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</si>
  <si>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</si>
  <si>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</si>
  <si>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</si>
  <si>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</si>
  <si>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</si>
  <si>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</si>
  <si>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</si>
  <si>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</si>
  <si>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</si>
  <si>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</si>
  <si>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</si>
  <si>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</si>
  <si>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</si>
  <si>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</si>
  <si>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</si>
  <si>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</si>
  <si>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</si>
  <si>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</si>
  <si>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</si>
  <si>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</si>
  <si>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</si>
  <si>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</si>
  <si>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</si>
  <si>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</si>
  <si>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</si>
  <si>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</si>
  <si>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</si>
  <si>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</si>
  <si>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</si>
  <si>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</si>
  <si>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</si>
  <si>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</si>
  <si>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</si>
  <si>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</si>
  <si>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</si>
  <si>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</si>
  <si>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</si>
  <si>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</si>
  <si>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</si>
  <si>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</si>
  <si>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</si>
  <si>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</si>
  <si>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</si>
  <si>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</si>
  <si>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</si>
  <si>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</si>
  <si>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</si>
  <si>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</si>
  <si>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</si>
  <si>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</si>
  <si>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</si>
  <si>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</si>
  <si>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</si>
  <si>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</si>
  <si>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</si>
  <si>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</si>
  <si>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</si>
  <si>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</si>
  <si>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</si>
  <si>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</si>
  <si>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</si>
  <si>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</si>
  <si>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</si>
  <si>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</si>
  <si>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</si>
  <si>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</si>
  <si>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</si>
  <si>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</si>
  <si>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</si>
  <si>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</si>
  <si>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</si>
  <si>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</si>
  <si>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</si>
  <si>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</si>
  <si>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</si>
  <si>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</si>
  <si>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</si>
  <si>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</si>
  <si>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</si>
  <si>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</si>
  <si>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</si>
  <si>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</si>
  <si>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</si>
  <si>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</si>
  <si>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</si>
  <si>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</si>
  <si>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</si>
  <si>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</si>
  <si>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</si>
  <si>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</si>
  <si>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</si>
  <si>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</si>
  <si>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</si>
  <si>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</si>
  <si>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</si>
  <si>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</si>
  <si>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</si>
  <si>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</si>
  <si>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</si>
  <si>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</si>
  <si>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</si>
  <si>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</si>
  <si>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</si>
  <si>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</si>
  <si>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</si>
  <si>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</si>
  <si>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</si>
  <si>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</si>
  <si>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</si>
  <si>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</si>
  <si>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</si>
  <si>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</si>
  <si>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</si>
  <si>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</si>
  <si>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</si>
  <si>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</si>
  <si>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</si>
  <si>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</si>
  <si>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</si>
  <si>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</si>
  <si>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</si>
  <si>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</si>
  <si>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</si>
  <si>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</si>
  <si>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</si>
  <si>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</si>
  <si>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</si>
  <si>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</si>
  <si>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</si>
  <si>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</si>
  <si>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</si>
  <si>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</si>
  <si>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</si>
  <si>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</si>
  <si>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</si>
  <si>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</si>
  <si>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</si>
  <si>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</si>
  <si>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</si>
  <si>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</si>
  <si>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</si>
  <si>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</si>
  <si>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</si>
  <si>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</si>
  <si>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</si>
  <si>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</si>
  <si>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</si>
  <si>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</si>
  <si>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</si>
  <si>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</si>
  <si>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</si>
  <si>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</si>
  <si>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</si>
  <si>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</si>
  <si>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</si>
  <si>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</si>
  <si>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</si>
  <si>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</si>
  <si>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</si>
  <si>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</si>
  <si>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</si>
  <si>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</si>
  <si>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</si>
  <si>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</si>
  <si>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</si>
  <si>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</si>
  <si>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</si>
  <si>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</si>
  <si>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</si>
  <si>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</si>
  <si>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</si>
  <si>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</si>
  <si>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</si>
  <si>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</si>
  <si>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</si>
  <si>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</si>
  <si>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</si>
  <si>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</si>
  <si>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</si>
  <si>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</si>
  <si>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</si>
  <si>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</si>
  <si>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</si>
  <si>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</si>
  <si>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</si>
  <si>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</si>
  <si>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</si>
  <si>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</si>
  <si>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</si>
  <si>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</si>
  <si>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</si>
  <si>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</si>
  <si>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</si>
  <si>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</si>
  <si>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</si>
  <si>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</si>
  <si>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</si>
  <si>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</si>
  <si>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</si>
  <si>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</si>
  <si>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</si>
  <si>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</si>
  <si>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</si>
  <si>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</si>
  <si>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</si>
  <si>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</si>
  <si>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</si>
  <si>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</si>
  <si>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</si>
  <si>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</si>
  <si>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</si>
  <si>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</si>
  <si>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</si>
  <si>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</si>
  <si>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</si>
  <si>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</si>
  <si>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</si>
  <si>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</si>
  <si>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</si>
  <si>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</si>
  <si>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</si>
  <si>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</si>
  <si>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</si>
  <si>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</si>
  <si>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</si>
  <si>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</si>
  <si>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</si>
  <si>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</si>
  <si>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</si>
  <si>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</si>
  <si>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</si>
  <si>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</si>
  <si>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</si>
  <si>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</si>
  <si>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</si>
  <si>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</si>
  <si>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</si>
  <si>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</si>
  <si>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</si>
  <si>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</si>
  <si>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</si>
  <si>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</si>
  <si>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</si>
  <si>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</si>
  <si>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</si>
  <si>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</si>
  <si>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</si>
  <si>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</si>
  <si>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</si>
  <si>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</si>
  <si>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</si>
  <si>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</si>
  <si>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</si>
  <si>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</si>
  <si>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</si>
  <si>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</si>
  <si>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</si>
  <si>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</si>
  <si>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</si>
  <si>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</si>
  <si>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</si>
  <si>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</si>
  <si>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</si>
  <si>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</si>
  <si>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</si>
  <si>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</si>
  <si>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</si>
  <si>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</si>
  <si>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</si>
  <si>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</si>
  <si>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</si>
  <si>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</si>
  <si>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</si>
  <si>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</si>
  <si>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</si>
  <si>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</si>
  <si>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</si>
  <si>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</si>
  <si>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</si>
  <si>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</si>
  <si>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</si>
  <si>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</si>
  <si>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</si>
  <si>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</si>
  <si>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</si>
  <si>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</si>
  <si>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</si>
  <si>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</si>
  <si>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</si>
  <si>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</si>
  <si>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</si>
  <si>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</si>
  <si>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</si>
  <si>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</si>
  <si>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</si>
  <si>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</si>
  <si>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</si>
  <si>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</si>
  <si>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</si>
  <si>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</si>
  <si>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</si>
  <si>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</si>
  <si>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</si>
  <si>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</si>
  <si>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</si>
  <si>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</si>
  <si>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</si>
  <si>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</si>
  <si>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</si>
  <si>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</si>
  <si>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</si>
  <si>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</si>
  <si>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</si>
  <si>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</si>
  <si>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</si>
  <si>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</si>
  <si>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</si>
  <si>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</si>
  <si>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</si>
  <si>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</si>
  <si>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</si>
  <si>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</si>
  <si>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</si>
  <si>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</si>
  <si>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</si>
  <si>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</si>
  <si>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</si>
  <si>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</si>
  <si>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</si>
  <si>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</si>
  <si>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</si>
  <si>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</si>
  <si>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</si>
  <si>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</si>
  <si>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</si>
  <si>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</si>
  <si>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</si>
  <si>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</si>
  <si>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</si>
  <si>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</si>
  <si>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</si>
  <si>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</si>
  <si>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</si>
  <si>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</si>
  <si>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</si>
  <si>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</si>
  <si>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</si>
  <si>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</si>
  <si>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</si>
  <si>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</si>
  <si>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</si>
  <si>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</si>
  <si>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</si>
  <si>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</si>
  <si>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</si>
  <si>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</si>
  <si>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</si>
  <si>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</si>
  <si>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</si>
  <si>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</si>
  <si>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</si>
  <si>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</si>
  <si>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</si>
  <si>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</si>
  <si>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</si>
  <si>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</si>
  <si>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</si>
  <si>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</si>
  <si>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</si>
  <si>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</si>
  <si>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</si>
  <si>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</si>
  <si>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</si>
  <si>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</si>
  <si>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</si>
  <si>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</si>
  <si>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</si>
  <si>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</si>
  <si>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</si>
  <si>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</si>
  <si>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</si>
  <si>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</si>
  <si>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</si>
  <si>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</si>
  <si>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</si>
  <si>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</si>
  <si>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</si>
  <si>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</si>
  <si>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</si>
  <si>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</si>
  <si>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</si>
  <si>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</si>
  <si>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</si>
  <si>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</si>
  <si>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</si>
  <si>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</si>
  <si>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</si>
  <si>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</si>
  <si>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</si>
  <si>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</si>
  <si>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</si>
  <si>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</si>
  <si>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</si>
  <si>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</si>
  <si>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</si>
  <si>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</si>
  <si>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</si>
  <si>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</si>
  <si>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</si>
  <si>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</si>
  <si>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</si>
  <si>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</si>
  <si>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</si>
  <si>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</si>
  <si>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</si>
  <si>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</si>
  <si>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</si>
  <si>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</si>
  <si>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</si>
  <si>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</si>
  <si>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</si>
  <si>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</si>
  <si>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</si>
  <si>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</si>
  <si>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</si>
  <si>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</si>
  <si>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</si>
  <si>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</si>
  <si>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</si>
  <si>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</si>
  <si>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</si>
  <si>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</si>
  <si>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</si>
  <si>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</si>
  <si>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</si>
  <si>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</si>
  <si>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</si>
  <si>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</si>
  <si>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</si>
  <si>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</si>
  <si>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</si>
  <si>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</si>
  <si>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</si>
  <si>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</si>
  <si>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</si>
  <si>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</si>
  <si>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</si>
  <si>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</si>
  <si>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</si>
  <si>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</si>
  <si>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</si>
  <si>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</si>
  <si>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</si>
  <si>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</si>
  <si>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</si>
  <si>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</si>
  <si>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</si>
  <si>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</si>
  <si>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</si>
  <si>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</si>
  <si>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</si>
  <si>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</si>
  <si>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</si>
  <si>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</si>
  <si>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</si>
  <si>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</si>
  <si>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</si>
  <si>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</si>
  <si>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</si>
  <si>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</si>
  <si>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</si>
  <si>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</si>
  <si>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</si>
  <si>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</si>
  <si>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</si>
  <si>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</si>
  <si>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</si>
  <si>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</si>
  <si>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</si>
  <si>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</si>
  <si>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</si>
  <si>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</si>
  <si>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</si>
  <si>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</si>
  <si>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</si>
  <si>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</si>
  <si>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</si>
  <si>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</si>
  <si>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</si>
  <si>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</si>
  <si>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</si>
  <si>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</si>
  <si>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</si>
  <si>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</si>
  <si>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</si>
  <si>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</si>
  <si>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</si>
  <si>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</si>
  <si>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</si>
  <si>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</si>
  <si>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</si>
  <si>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</si>
  <si>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</si>
  <si>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</si>
  <si>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</si>
  <si>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</si>
  <si>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</si>
  <si>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</si>
  <si>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</si>
  <si>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</si>
  <si>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</si>
  <si>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</si>
  <si>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</si>
  <si>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</si>
  <si>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</si>
  <si>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</si>
  <si>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</si>
  <si>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</si>
  <si>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</si>
  <si>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</si>
  <si>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</si>
  <si>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</si>
  <si>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</si>
  <si>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</si>
  <si>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</si>
  <si>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</si>
  <si>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</si>
  <si>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</si>
  <si>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</si>
  <si>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</si>
  <si>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</si>
  <si>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</si>
  <si>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</si>
  <si>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</si>
  <si>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</si>
  <si>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</si>
  <si>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</si>
  <si>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</si>
  <si>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</si>
  <si>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</si>
  <si>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</si>
  <si>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</si>
  <si>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</si>
  <si>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</si>
  <si>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</si>
  <si>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</si>
  <si>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</si>
  <si>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</si>
  <si>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</si>
  <si>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</si>
  <si>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</si>
  <si>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</si>
  <si>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</si>
  <si>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</si>
  <si>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</si>
  <si>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</si>
  <si>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</si>
  <si>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</si>
  <si>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</si>
  <si>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</si>
  <si>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</si>
  <si>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</si>
  <si>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</si>
  <si>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</si>
  <si>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</si>
  <si>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</si>
  <si>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</si>
  <si>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</si>
  <si>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</si>
  <si>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</si>
  <si>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</si>
  <si>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</si>
  <si>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</si>
  <si>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</si>
  <si>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</si>
  <si>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</si>
  <si>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</si>
  <si>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</si>
  <si>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</si>
  <si>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</si>
  <si>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</si>
  <si>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</si>
  <si>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</si>
  <si>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</si>
  <si>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</si>
  <si>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</si>
  <si>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</si>
  <si>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</si>
  <si>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</si>
  <si>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</si>
  <si>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</si>
  <si>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</si>
  <si>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</si>
  <si>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</si>
  <si>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</si>
  <si>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</si>
  <si>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</si>
  <si>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</si>
  <si>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</si>
  <si>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</si>
  <si>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</si>
  <si>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</si>
  <si>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</si>
  <si>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</si>
  <si>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</si>
  <si>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</si>
  <si>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</si>
  <si>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</si>
  <si>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</si>
  <si>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</si>
  <si>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</si>
  <si>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</si>
  <si>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</si>
  <si>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</si>
  <si>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</si>
  <si>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</si>
  <si>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</si>
  <si>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</si>
  <si>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</si>
  <si>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</si>
  <si>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</si>
  <si>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</si>
  <si>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</si>
  <si>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</si>
  <si>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</si>
  <si>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</si>
  <si>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</si>
  <si>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</si>
  <si>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</si>
  <si>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</si>
  <si>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</si>
  <si>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</si>
  <si>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</si>
  <si>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</si>
  <si>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</si>
  <si>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</si>
  <si>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</si>
  <si>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</si>
  <si>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</si>
  <si>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</si>
  <si>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</si>
  <si>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</si>
  <si>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</si>
  <si>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</si>
  <si>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</si>
  <si>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</si>
  <si>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</si>
  <si>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</si>
  <si>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</si>
  <si>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</si>
  <si>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</si>
  <si>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</si>
  <si>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</si>
  <si>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</si>
  <si>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</si>
  <si>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</si>
  <si>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</si>
  <si>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</si>
  <si>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</si>
  <si>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</si>
  <si>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</si>
  <si>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</si>
  <si>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</si>
  <si>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</si>
  <si>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</si>
  <si>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</si>
  <si>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</si>
  <si>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</si>
  <si>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</si>
  <si>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</si>
  <si>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</si>
  <si>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</si>
  <si>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</si>
  <si>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</si>
  <si>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</si>
  <si>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</si>
  <si>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</si>
  <si>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</si>
  <si>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</si>
  <si>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</si>
  <si>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</si>
  <si>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</si>
  <si>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</si>
  <si>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</si>
  <si>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</si>
  <si>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</si>
  <si>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</si>
  <si>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</si>
  <si>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</si>
  <si>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</si>
  <si>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</si>
  <si>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</si>
  <si>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</si>
  <si>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</si>
  <si>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</si>
  <si>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</si>
  <si>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</si>
  <si>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</si>
  <si>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</si>
  <si>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</si>
  <si>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</si>
  <si>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</si>
  <si>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</si>
  <si>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</si>
  <si>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</si>
  <si>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</si>
  <si>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</si>
  <si>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</si>
  <si>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</si>
  <si>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</si>
  <si>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</si>
  <si>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</si>
  <si>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</si>
  <si>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</si>
  <si>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</si>
  <si>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</si>
  <si>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</si>
  <si>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</si>
  <si>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</si>
  <si>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</si>
  <si>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</si>
  <si>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</si>
  <si>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</si>
  <si>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</si>
  <si>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</si>
  <si>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</si>
  <si>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</si>
  <si>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</si>
  <si>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</si>
  <si>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</si>
  <si>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</si>
  <si>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</si>
  <si>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</si>
  <si>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</si>
  <si>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</si>
  <si>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</si>
  <si>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</si>
  <si>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</si>
  <si>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</si>
  <si>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</si>
  <si>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</si>
  <si>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</si>
  <si>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</si>
  <si>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</si>
  <si>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</si>
  <si>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</si>
  <si>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</si>
  <si>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</si>
  <si>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</si>
  <si>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</si>
  <si>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</si>
  <si>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</si>
  <si>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</si>
  <si>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</si>
  <si>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</si>
  <si>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</si>
  <si>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</si>
  <si>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</si>
  <si>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</si>
  <si>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</si>
  <si>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</si>
  <si>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</si>
  <si>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</si>
  <si>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</si>
  <si>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</si>
  <si>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</si>
  <si>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</si>
  <si>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</si>
  <si>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</si>
  <si>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</si>
  <si>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</si>
  <si>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</si>
  <si>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</si>
  <si>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</si>
  <si>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</si>
  <si>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</si>
  <si>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</si>
  <si>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</si>
  <si>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</si>
  <si>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</si>
  <si>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</si>
  <si>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</si>
  <si>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</si>
  <si>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</si>
  <si>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</si>
  <si>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</si>
  <si>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</si>
  <si>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</si>
  <si>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</si>
  <si>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</si>
  <si>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</si>
  <si>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</si>
  <si>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</si>
  <si>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</si>
  <si>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</si>
  <si>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</si>
  <si>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</si>
  <si>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</si>
  <si>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</si>
  <si>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</si>
  <si>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</si>
  <si>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</si>
  <si>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</si>
  <si>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</si>
  <si>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</si>
  <si>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</si>
  <si>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</si>
  <si>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</si>
  <si>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</si>
  <si>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</si>
  <si>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</si>
  <si>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</si>
  <si>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</si>
  <si>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</si>
  <si>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</si>
  <si>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</si>
  <si>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</si>
  <si>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</si>
  <si>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</si>
  <si>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</si>
  <si>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</si>
  <si>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</si>
  <si>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</si>
  <si>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</si>
  <si>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</si>
  <si>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</si>
  <si>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</si>
  <si>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</si>
  <si>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</si>
  <si>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</si>
  <si>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</si>
  <si>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</si>
  <si>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</si>
  <si>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</si>
  <si>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</si>
  <si>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</si>
  <si>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</si>
  <si>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</si>
  <si>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</si>
  <si>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</si>
  <si>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</si>
  <si>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</si>
  <si>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</si>
  <si>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</si>
  <si>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</si>
  <si>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</si>
  <si>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</si>
  <si>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</si>
  <si>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</si>
  <si>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</si>
  <si>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</si>
  <si>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</si>
  <si>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</si>
  <si>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</si>
  <si>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</si>
  <si>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</si>
  <si>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</si>
  <si>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</si>
  <si>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</si>
  <si>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</si>
  <si>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</si>
  <si>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</si>
  <si>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</si>
  <si>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</si>
  <si>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</si>
  <si>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</si>
  <si>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</si>
  <si>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</si>
  <si>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</si>
  <si>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</si>
  <si>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</si>
  <si>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</si>
  <si>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</si>
  <si>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</si>
  <si>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</si>
  <si>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</si>
  <si>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</si>
  <si>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</si>
  <si>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</si>
  <si>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</si>
  <si>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</si>
  <si>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</si>
  <si>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</si>
  <si>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</si>
  <si>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</si>
  <si>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</si>
  <si>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</si>
  <si>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</si>
  <si>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</si>
  <si>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</si>
  <si>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</si>
  <si>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</si>
  <si>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</si>
  <si>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</si>
  <si>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</si>
  <si>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</si>
  <si>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</si>
  <si>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</si>
  <si>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</si>
  <si>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</si>
  <si>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</si>
  <si>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</si>
  <si>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</si>
  <si>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</si>
  <si>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</si>
  <si>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</si>
  <si>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</si>
  <si>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</si>
  <si>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</si>
  <si>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</si>
  <si>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</si>
  <si>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</si>
  <si>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</si>
  <si>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</si>
  <si>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</si>
  <si>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</si>
  <si>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</si>
  <si>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</si>
  <si>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</si>
  <si>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</si>
  <si>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</si>
  <si>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</si>
  <si>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</si>
  <si>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</si>
  <si>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</si>
  <si>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</si>
  <si>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</si>
  <si>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</si>
  <si>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</si>
  <si>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</si>
  <si>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</si>
  <si>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</si>
  <si>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</si>
  <si>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</si>
  <si>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</si>
  <si>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</si>
  <si>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</si>
  <si>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</si>
  <si>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</si>
  <si>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</si>
  <si>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</si>
  <si>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</si>
  <si>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</si>
  <si>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</si>
  <si>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</si>
  <si>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</si>
  <si>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</si>
  <si>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</si>
  <si>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</si>
  <si>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</si>
  <si>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</si>
  <si>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</si>
  <si>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</si>
  <si>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</si>
  <si>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</si>
  <si>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</si>
  <si>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</si>
  <si>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</si>
  <si>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</si>
  <si>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</si>
  <si>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</si>
  <si>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</si>
  <si>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</si>
  <si>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</si>
  <si>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</si>
  <si>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</si>
  <si>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</si>
  <si>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</si>
  <si>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</si>
  <si>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</si>
  <si>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</si>
  <si>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</si>
  <si>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</si>
  <si>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</si>
  <si>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</si>
  <si>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</si>
  <si>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</si>
  <si>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</si>
  <si>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</si>
  <si>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</si>
  <si>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</si>
  <si>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</si>
  <si>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</si>
  <si>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</si>
  <si>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</si>
  <si>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</si>
  <si>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</si>
  <si>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</si>
  <si>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</si>
  <si>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</si>
  <si>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</si>
  <si>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</si>
  <si>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</si>
  <si>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</si>
  <si>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</si>
  <si>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</si>
  <si>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</si>
  <si>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</si>
  <si>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</si>
  <si>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</si>
  <si>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</si>
  <si>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</si>
  <si>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</si>
  <si>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</si>
  <si>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</si>
  <si>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</si>
  <si>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</si>
  <si>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</si>
  <si>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</si>
  <si>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</si>
  <si>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</si>
  <si>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</si>
  <si>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</si>
  <si>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</si>
  <si>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</si>
  <si>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</si>
  <si>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</si>
  <si>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</si>
  <si>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</si>
  <si>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</si>
  <si>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</si>
  <si>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</si>
  <si>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</si>
  <si>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</si>
  <si>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</si>
  <si>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</si>
  <si>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</si>
  <si>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</si>
  <si>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</si>
  <si>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</si>
  <si>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</si>
  <si>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</si>
  <si>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</si>
  <si>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</si>
  <si>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</si>
  <si>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</si>
  <si>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</si>
  <si>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</si>
  <si>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</si>
  <si>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</si>
  <si>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</si>
  <si>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</si>
  <si>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</si>
  <si>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</si>
  <si>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</si>
  <si>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</si>
  <si>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</si>
  <si>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</si>
  <si>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</si>
  <si>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</si>
  <si>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</si>
  <si>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</si>
  <si>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</si>
  <si>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</si>
  <si>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</si>
  <si>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</si>
  <si>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</si>
  <si>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</si>
  <si>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</si>
  <si>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</si>
  <si>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</si>
  <si>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</si>
  <si>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</si>
  <si>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</si>
  <si>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</si>
  <si>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</si>
  <si>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</si>
  <si>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</si>
  <si>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</si>
  <si>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</si>
  <si>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</si>
  <si>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</si>
  <si>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</si>
  <si>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</si>
  <si>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</si>
  <si>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</si>
  <si>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</si>
  <si>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</si>
  <si>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</si>
  <si>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</si>
  <si>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</si>
  <si>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</si>
  <si>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</si>
  <si>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</si>
  <si>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</si>
  <si>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</si>
  <si>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</si>
  <si>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</si>
  <si>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</si>
  <si>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</si>
  <si>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</si>
  <si>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</si>
  <si>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</si>
  <si>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</si>
  <si>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</si>
  <si>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</si>
  <si>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</si>
  <si>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</si>
  <si>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</si>
  <si>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</si>
  <si>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</si>
  <si>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</si>
  <si>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</si>
  <si>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</si>
  <si>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</si>
  <si>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</si>
  <si>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</si>
  <si>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</si>
  <si>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</si>
  <si>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</si>
  <si>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</si>
  <si>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</si>
  <si>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</si>
  <si>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</si>
  <si>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</si>
  <si>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</si>
  <si>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</si>
  <si>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</si>
  <si>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</si>
  <si>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</si>
  <si>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</si>
  <si>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</si>
  <si>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</si>
  <si>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</si>
  <si>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</si>
  <si>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</si>
  <si>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</si>
  <si>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</si>
  <si>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</si>
  <si>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</si>
  <si>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</si>
  <si>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</si>
  <si>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</si>
  <si>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</si>
  <si>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</si>
  <si>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</si>
  <si>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</si>
  <si>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</si>
  <si>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</si>
  <si>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</si>
  <si>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</si>
  <si>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</si>
  <si>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</si>
  <si>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</si>
  <si>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</si>
  <si>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</si>
  <si>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</si>
  <si>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</si>
  <si>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</si>
  <si>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</si>
  <si>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</si>
  <si>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</si>
  <si>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</si>
  <si>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</si>
  <si>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</si>
  <si>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</si>
  <si>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</si>
  <si>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</si>
  <si>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</si>
  <si>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</si>
  <si>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</si>
  <si>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</si>
  <si>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</si>
  <si>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</si>
  <si>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</si>
  <si>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</si>
  <si>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</si>
  <si>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</si>
  <si>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</si>
  <si>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</si>
  <si>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</si>
  <si>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</si>
  <si>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</si>
  <si>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</si>
  <si>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</si>
  <si>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</si>
  <si>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</si>
  <si>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</si>
  <si>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</si>
  <si>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</si>
  <si>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</si>
  <si>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</si>
  <si>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</si>
  <si>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</si>
  <si>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</si>
  <si>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</si>
  <si>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</si>
  <si>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</si>
  <si>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</si>
  <si>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</si>
  <si>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</si>
  <si>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</si>
  <si>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</si>
  <si>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</si>
  <si>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</si>
  <si>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</si>
  <si>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</si>
  <si>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</si>
  <si>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</si>
  <si>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</si>
  <si>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</si>
  <si>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</si>
  <si>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</si>
  <si>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</si>
  <si>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</si>
  <si>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</si>
  <si>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</si>
  <si>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</si>
  <si>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</si>
  <si>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</si>
  <si>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</si>
  <si>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</si>
  <si>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</si>
  <si>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</si>
  <si>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</si>
  <si>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</si>
  <si>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</si>
  <si>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</si>
  <si>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</si>
  <si>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</si>
  <si>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</si>
  <si>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</si>
  <si>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</si>
  <si>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</si>
  <si>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</si>
  <si>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</si>
  <si>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</si>
  <si>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</si>
  <si>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</si>
  <si>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</si>
  <si>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</si>
  <si>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</si>
  <si>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</si>
  <si>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</si>
  <si>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</si>
  <si>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</si>
  <si>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</si>
  <si>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</si>
  <si>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</si>
  <si>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</si>
  <si>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</si>
  <si>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</si>
  <si>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</si>
  <si>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</si>
  <si>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</si>
  <si>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</si>
  <si>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</si>
  <si>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</si>
  <si>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</si>
  <si>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</si>
  <si>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</si>
  <si>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</si>
  <si>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</si>
  <si>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</si>
  <si>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</si>
  <si>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</si>
  <si>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</si>
  <si>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</si>
  <si>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</si>
  <si>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</si>
  <si>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</si>
  <si>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</si>
  <si>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</si>
  <si>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</si>
  <si>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</si>
  <si>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</si>
  <si>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</si>
  <si>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</si>
  <si>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</si>
  <si>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</si>
  <si>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</si>
  <si>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</si>
  <si>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</si>
  <si>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</si>
  <si>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</si>
  <si>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</si>
  <si>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</si>
  <si>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</si>
  <si>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</si>
  <si>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</si>
  <si>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</si>
  <si>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</si>
  <si>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</si>
  <si>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</si>
  <si>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</si>
  <si>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</si>
  <si>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</si>
  <si>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</si>
  <si>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</si>
  <si>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</si>
  <si>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</si>
  <si>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</si>
  <si>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</si>
  <si>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</si>
  <si>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</si>
  <si>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</si>
  <si>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</si>
  <si>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</si>
  <si>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</si>
  <si>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</si>
  <si>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</si>
  <si>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</si>
  <si>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</si>
  <si>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</si>
  <si>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</si>
  <si>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</si>
  <si>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</si>
  <si>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</si>
  <si>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</si>
  <si>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</si>
  <si>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</si>
  <si>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</si>
  <si>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</si>
  <si>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</si>
  <si>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</si>
  <si>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</si>
  <si>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</si>
  <si>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</si>
  <si>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</si>
  <si>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</si>
  <si>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</si>
  <si>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</si>
  <si>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</si>
  <si>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</si>
  <si>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</si>
  <si>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</si>
  <si>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</si>
  <si>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</si>
  <si>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</si>
  <si>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</si>
  <si>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</si>
  <si>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</si>
  <si>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</si>
  <si>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</si>
  <si>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</si>
  <si>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</si>
  <si>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</si>
  <si>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</si>
  <si>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</si>
  <si>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</si>
  <si>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</si>
  <si>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</si>
  <si>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</si>
  <si>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</si>
  <si>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</si>
  <si>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</si>
  <si>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</si>
  <si>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</si>
  <si>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</si>
  <si>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</si>
  <si>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</si>
  <si>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</si>
  <si>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</si>
  <si>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</si>
  <si>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</si>
  <si>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</si>
  <si>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</si>
  <si>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</si>
  <si>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</si>
  <si>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</si>
  <si>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</si>
  <si>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</si>
  <si>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</si>
  <si>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</si>
  <si>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</si>
  <si>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</si>
  <si>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</si>
  <si>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</si>
  <si>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</si>
  <si>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</si>
  <si>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</si>
  <si>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</si>
  <si>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</si>
  <si>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</si>
  <si>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</si>
  <si>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</si>
  <si>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</si>
  <si>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</si>
  <si>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</si>
  <si>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</si>
  <si>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</si>
  <si>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</si>
  <si>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</si>
  <si>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</si>
  <si>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</si>
  <si>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</si>
  <si>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</si>
  <si>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</si>
  <si>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</si>
  <si>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</si>
  <si>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</si>
  <si>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</si>
  <si>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</si>
  <si>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</si>
  <si>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</si>
  <si>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</si>
  <si>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</si>
  <si>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</si>
  <si>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</si>
  <si>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</si>
  <si>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</si>
  <si>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</si>
  <si>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</si>
  <si>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</si>
  <si>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</si>
  <si>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</si>
  <si>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</si>
  <si>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</si>
  <si>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</si>
  <si>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</si>
  <si>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</si>
  <si>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</si>
  <si>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</si>
  <si>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</si>
  <si>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</si>
  <si>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</si>
  <si>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</si>
  <si>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</si>
  <si>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</si>
  <si>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</si>
  <si>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</si>
  <si>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</si>
  <si>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</si>
  <si>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</si>
  <si>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</si>
  <si>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</si>
  <si>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</si>
  <si>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</si>
  <si>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</si>
  <si>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</si>
  <si>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</si>
  <si>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</si>
  <si>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</si>
  <si>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</si>
  <si>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</si>
  <si>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</si>
  <si>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</si>
  <si>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</si>
  <si>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</si>
  <si>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</si>
  <si>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</si>
  <si>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</si>
  <si>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</si>
  <si>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</si>
  <si>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</si>
  <si>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</si>
  <si>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</si>
  <si>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</si>
  <si>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</si>
  <si>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</si>
  <si>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</si>
  <si>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</si>
  <si>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</si>
  <si>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</si>
  <si>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</si>
  <si>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</si>
  <si>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</si>
  <si>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</si>
  <si>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</si>
  <si>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</si>
  <si>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</si>
  <si>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</si>
  <si>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</si>
  <si>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</si>
  <si>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</si>
  <si>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</si>
  <si>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</si>
  <si>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</si>
  <si>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</si>
  <si>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</si>
  <si>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</si>
  <si>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</si>
  <si>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</si>
  <si>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</si>
  <si>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</si>
  <si>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</si>
  <si>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</si>
  <si>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</si>
  <si>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</si>
  <si>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</si>
  <si>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</si>
  <si>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</si>
  <si>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</si>
  <si>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</si>
  <si>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</si>
  <si>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</si>
  <si>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</si>
  <si>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</si>
  <si>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</si>
  <si>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</si>
  <si>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</si>
  <si>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</si>
  <si>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</si>
  <si>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</si>
  <si>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</si>
  <si>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</si>
  <si>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</si>
  <si>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</si>
  <si>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</si>
  <si>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</si>
  <si>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</si>
  <si>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</si>
  <si>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</si>
  <si>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</si>
  <si>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</si>
  <si>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</si>
  <si>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</si>
  <si>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</si>
  <si>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</si>
  <si>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</si>
  <si>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</si>
  <si>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</si>
  <si>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</si>
  <si>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</si>
  <si>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</si>
  <si>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</si>
  <si>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</si>
  <si>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</si>
  <si>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</si>
  <si>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</si>
  <si>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</si>
  <si>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</si>
  <si>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</si>
  <si>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</si>
  <si>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</si>
  <si>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</si>
  <si>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</si>
  <si>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</si>
  <si>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</si>
  <si>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</si>
  <si>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</si>
  <si>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</si>
  <si>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</si>
  <si>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</si>
  <si>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</si>
  <si>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</si>
  <si>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</si>
  <si>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</si>
  <si>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</si>
  <si>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</si>
  <si>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</si>
  <si>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</si>
  <si>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</si>
  <si>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</si>
  <si>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</si>
  <si>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</si>
  <si>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</si>
  <si>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</si>
  <si>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</si>
  <si>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</si>
  <si>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</si>
  <si>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</si>
  <si>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</si>
  <si>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</si>
  <si>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</si>
  <si>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</si>
  <si>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</si>
  <si>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</si>
  <si>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</si>
  <si>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</si>
  <si>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</si>
  <si>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</si>
  <si>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</si>
  <si>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</si>
  <si>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</si>
  <si>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</si>
  <si>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</si>
  <si>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</si>
  <si>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</si>
  <si>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</si>
  <si>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</si>
  <si>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</si>
  <si>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</si>
  <si>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</si>
  <si>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</si>
  <si>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</si>
  <si>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</si>
  <si>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</si>
  <si>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</si>
  <si>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</si>
  <si>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</si>
  <si>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</si>
  <si>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</si>
  <si>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</si>
  <si>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</si>
  <si>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</si>
  <si>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</si>
  <si>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</si>
  <si>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</si>
  <si>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</si>
  <si>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</si>
  <si>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</si>
  <si>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</si>
  <si>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</si>
  <si>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</si>
  <si>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</si>
  <si>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</si>
  <si>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</si>
  <si>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</si>
  <si>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</si>
  <si>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</si>
  <si>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</si>
  <si>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</si>
  <si>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</si>
  <si>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</si>
  <si>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</si>
  <si>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</si>
  <si>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</si>
  <si>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</si>
  <si>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</si>
  <si>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</si>
  <si>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</si>
  <si>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</si>
  <si>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</si>
  <si>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</si>
  <si>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</si>
  <si>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</si>
  <si>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</si>
  <si>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</si>
  <si>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</si>
  <si>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</si>
  <si>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</si>
  <si>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</si>
  <si>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</si>
  <si>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</si>
  <si>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</si>
  <si>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</si>
  <si>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</si>
  <si>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</si>
  <si>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</si>
  <si>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</si>
  <si>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</si>
  <si>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</si>
  <si>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</si>
  <si>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</si>
  <si>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</si>
  <si>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</si>
  <si>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</si>
  <si>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</si>
  <si>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</si>
  <si>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</si>
  <si>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</si>
  <si>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</si>
  <si>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</si>
  <si>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</si>
  <si>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</si>
  <si>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</si>
  <si>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</si>
  <si>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</si>
  <si>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</si>
  <si>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</si>
  <si>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</si>
  <si>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</si>
  <si>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</si>
  <si>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</si>
  <si>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</si>
  <si>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</si>
  <si>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</si>
  <si>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</si>
  <si>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</si>
  <si>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</si>
  <si>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</si>
  <si>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</si>
  <si>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</si>
  <si>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</si>
  <si>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</si>
  <si>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</si>
  <si>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</si>
  <si>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</si>
  <si>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</si>
  <si>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</si>
  <si>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</si>
  <si>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</si>
  <si>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</si>
  <si>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</si>
  <si>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</si>
  <si>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</si>
  <si>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</si>
  <si>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</si>
  <si>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</si>
  <si>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</si>
  <si>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</si>
  <si>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</si>
  <si>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</si>
  <si>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</si>
  <si>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</si>
  <si>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</si>
  <si>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</si>
  <si>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</si>
  <si>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</si>
  <si>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</si>
  <si>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</si>
  <si>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</si>
  <si>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</si>
  <si>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</si>
  <si>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</si>
  <si>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</si>
  <si>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</si>
  <si>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</si>
  <si>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</si>
  <si>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</si>
  <si>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</si>
  <si>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</si>
  <si>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</si>
  <si>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</si>
  <si>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</si>
  <si>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</si>
  <si>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</si>
  <si>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</si>
  <si>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</si>
  <si>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</si>
  <si>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</si>
  <si>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</si>
  <si>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</si>
  <si>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</si>
  <si>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</si>
  <si>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</si>
  <si>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</si>
  <si>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</si>
  <si>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</si>
  <si>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</si>
  <si>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</si>
  <si>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</si>
  <si>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</si>
  <si>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</si>
  <si>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</si>
  <si>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</si>
  <si>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</si>
  <si>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</si>
  <si>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</si>
  <si>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</si>
  <si>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</si>
  <si>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</si>
  <si>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</si>
  <si>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</si>
  <si>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</si>
  <si>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</si>
  <si>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</si>
  <si>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</si>
  <si>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</si>
  <si>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</si>
  <si>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</si>
  <si>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</si>
  <si>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</si>
  <si>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</si>
  <si>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</si>
  <si>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</si>
  <si>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</si>
  <si>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</si>
  <si>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</si>
  <si>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</si>
  <si>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</si>
  <si>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</si>
  <si>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</si>
  <si>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</si>
  <si>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</si>
  <si>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</si>
  <si>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</si>
  <si>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</si>
  <si>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</si>
  <si>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</si>
  <si>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</si>
  <si>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</si>
  <si>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</si>
  <si>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</si>
  <si>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</si>
  <si>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</si>
  <si>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</si>
  <si>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</si>
  <si>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</si>
  <si>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</si>
  <si>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</si>
  <si>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</si>
  <si>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</si>
  <si>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</si>
  <si>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</si>
  <si>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</si>
  <si>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</si>
  <si>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</si>
  <si>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</si>
  <si>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</si>
  <si>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</si>
  <si>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</si>
  <si>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</si>
  <si>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</si>
  <si>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</si>
  <si>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</si>
  <si>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</si>
  <si>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</si>
  <si>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</si>
  <si>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</si>
  <si>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</si>
  <si>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</si>
  <si>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</si>
  <si>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</si>
  <si>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</si>
  <si>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</si>
  <si>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</si>
  <si>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</si>
  <si>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</si>
  <si>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</si>
  <si>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</si>
  <si>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</si>
  <si>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</si>
  <si>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</si>
  <si>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</si>
  <si>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</si>
  <si>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</si>
  <si>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</si>
  <si>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</si>
  <si>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</si>
  <si>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</si>
  <si>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</si>
  <si>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</si>
  <si>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</si>
  <si>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</si>
  <si>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</si>
  <si>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</si>
  <si>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</si>
  <si>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</si>
  <si>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</si>
  <si>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</si>
  <si>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</si>
  <si>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</si>
  <si>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</si>
  <si>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</si>
  <si>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</si>
  <si>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</si>
  <si>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</si>
  <si>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</si>
  <si>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</si>
  <si>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</si>
  <si>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</si>
  <si>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</si>
  <si>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</si>
  <si>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</si>
  <si>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</si>
  <si>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</si>
  <si>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</si>
  <si>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</si>
  <si>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</si>
  <si>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</si>
  <si>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</si>
  <si>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</si>
  <si>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</si>
  <si>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</si>
  <si>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</si>
  <si>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</si>
  <si>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</si>
  <si>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</si>
  <si>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</si>
  <si>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</si>
  <si>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</si>
  <si>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</si>
  <si>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</si>
  <si>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</si>
  <si>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</si>
  <si>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</si>
  <si>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</si>
  <si>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</si>
  <si>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</si>
  <si>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</si>
  <si>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</si>
  <si>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</si>
  <si>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</si>
  <si>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</si>
  <si>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</si>
  <si>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</si>
  <si>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</si>
  <si>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</si>
  <si>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</si>
  <si>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</si>
  <si>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</si>
  <si>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</si>
  <si>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</si>
  <si>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</si>
  <si>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</si>
  <si>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</si>
  <si>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</si>
  <si>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</si>
  <si>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</si>
  <si>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</si>
  <si>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</si>
  <si>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</si>
  <si>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</si>
  <si>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</si>
  <si>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</si>
  <si>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</si>
  <si>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</si>
  <si>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</si>
  <si>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</si>
  <si>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</si>
  <si>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</si>
  <si>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</si>
  <si>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</si>
  <si>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</si>
  <si>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</si>
  <si>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</si>
  <si>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</si>
  <si>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</si>
  <si>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</si>
  <si>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</si>
  <si>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</si>
  <si>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</si>
  <si>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</si>
  <si>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</si>
  <si>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</si>
  <si>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</si>
  <si>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</si>
  <si>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</si>
  <si>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</si>
  <si>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</si>
  <si>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</si>
  <si>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</si>
  <si>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</si>
  <si>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</si>
  <si>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</si>
  <si>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</si>
  <si>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</si>
  <si>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</si>
  <si>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</si>
  <si>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</si>
  <si>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</si>
  <si>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</si>
  <si>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</si>
  <si>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</si>
  <si>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</si>
  <si>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</si>
  <si>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</si>
  <si>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</si>
  <si>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</si>
  <si>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</si>
  <si>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</si>
  <si>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</si>
  <si>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</si>
  <si>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</si>
  <si>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</si>
  <si>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</si>
  <si>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</si>
  <si>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</si>
  <si>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</si>
  <si>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</si>
  <si>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</si>
  <si>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</si>
  <si>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</si>
  <si>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</si>
  <si>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</si>
  <si>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</si>
  <si>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</si>
  <si>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</si>
  <si>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</si>
  <si>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</si>
  <si>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</si>
  <si>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</si>
  <si>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</si>
  <si>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</si>
  <si>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</si>
  <si>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</si>
  <si>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</si>
  <si>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</si>
  <si>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</si>
  <si>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</si>
  <si>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</si>
  <si>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</si>
  <si>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</si>
  <si>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</si>
  <si>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</si>
  <si>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</si>
  <si>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</si>
  <si>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</si>
  <si>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</si>
  <si>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</si>
  <si>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</si>
  <si>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</si>
  <si>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</si>
  <si>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</si>
  <si>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</si>
  <si>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</si>
  <si>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</si>
  <si>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</si>
  <si>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</si>
  <si>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</si>
  <si>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</si>
  <si>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</si>
  <si>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</si>
  <si>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</si>
  <si>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</si>
  <si>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</si>
  <si>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</si>
  <si>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</si>
  <si>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</si>
  <si>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</si>
  <si>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</si>
  <si>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</si>
  <si>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</si>
  <si>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</si>
  <si>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</si>
  <si>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</si>
  <si>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</si>
  <si>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</si>
  <si>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</si>
  <si>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</si>
  <si>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</si>
  <si>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</si>
  <si>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</si>
  <si>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</si>
  <si>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</si>
  <si>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</si>
  <si>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</si>
  <si>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</si>
  <si>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</si>
  <si>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</si>
  <si>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</si>
  <si>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</si>
  <si>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</si>
  <si>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</si>
  <si>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</si>
  <si>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</si>
  <si>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</si>
  <si>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</si>
  <si>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</si>
  <si>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</si>
  <si>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</si>
  <si>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</si>
  <si>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</si>
  <si>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</si>
  <si>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</si>
  <si>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</si>
  <si>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</si>
  <si>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</si>
  <si>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</si>
  <si>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</si>
  <si>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</si>
  <si>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</si>
  <si>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</si>
  <si>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</si>
  <si>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</si>
  <si>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</si>
  <si>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</si>
  <si>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</si>
  <si>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</si>
  <si>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</si>
  <si>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</si>
  <si>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</si>
  <si>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</si>
  <si>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</si>
  <si>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</si>
  <si>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</si>
  <si>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</si>
  <si>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</si>
  <si>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</si>
  <si>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</si>
  <si>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</si>
  <si>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</si>
  <si>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</si>
  <si>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</si>
  <si>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</si>
  <si>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</si>
  <si>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</si>
  <si>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</si>
  <si>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</si>
  <si>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</si>
  <si>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</si>
  <si>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</si>
  <si>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</si>
  <si>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</si>
  <si>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</si>
  <si>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</si>
  <si>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</si>
  <si>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</si>
  <si>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</si>
  <si>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</si>
  <si>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</si>
  <si>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</si>
  <si>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</si>
  <si>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</si>
  <si>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</si>
  <si>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</si>
  <si>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</si>
  <si>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</si>
  <si>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</si>
  <si>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</si>
  <si>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</si>
  <si>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</si>
  <si>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</si>
  <si>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</si>
  <si>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</si>
  <si>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</si>
  <si>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</si>
  <si>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</si>
  <si>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</si>
  <si>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</si>
  <si>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</si>
  <si>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</si>
  <si>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</si>
  <si>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</si>
  <si>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</si>
  <si>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</si>
  <si>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</si>
  <si>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</si>
  <si>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</si>
  <si>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</si>
  <si>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</si>
  <si>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</si>
  <si>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</si>
  <si>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</si>
  <si>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</si>
  <si>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</si>
  <si>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</si>
  <si>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</si>
  <si>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</si>
  <si>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</si>
  <si>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</si>
  <si>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</si>
  <si>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</si>
  <si>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</si>
  <si>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</si>
  <si>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</si>
  <si>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</si>
  <si>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</si>
  <si>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</si>
  <si>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</si>
  <si>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</si>
  <si>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</si>
  <si>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</si>
  <si>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</si>
  <si>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</si>
  <si>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</si>
  <si>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</si>
  <si>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</si>
  <si>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</si>
  <si>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</si>
  <si>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</si>
  <si>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</si>
  <si>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</si>
  <si>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</si>
  <si>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</si>
  <si>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</si>
  <si>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</si>
  <si>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</si>
  <si>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</si>
  <si>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</si>
  <si>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</si>
  <si>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</si>
  <si>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</si>
  <si>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</si>
  <si>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</si>
  <si>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</si>
  <si>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</si>
  <si>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</si>
  <si>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</si>
  <si>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</si>
  <si>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</si>
  <si>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</si>
  <si>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</si>
  <si>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</si>
  <si>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</si>
  <si>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</si>
  <si>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</si>
  <si>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</si>
  <si>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</si>
  <si>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</si>
  <si>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</si>
  <si>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</si>
  <si>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</si>
  <si>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</si>
  <si>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</si>
  <si>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</si>
  <si>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</si>
  <si>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</si>
  <si>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</si>
  <si>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</si>
  <si>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</si>
  <si>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</si>
  <si>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</si>
  <si>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</si>
  <si>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</si>
  <si>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</si>
  <si>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</si>
  <si>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</si>
  <si>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</si>
  <si>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</si>
  <si>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</si>
  <si>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</si>
  <si>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</si>
  <si>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</si>
  <si>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</si>
  <si>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</si>
  <si>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</si>
  <si>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</si>
  <si>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</si>
  <si>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</si>
  <si>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</si>
  <si>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</si>
  <si>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</si>
  <si>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</si>
  <si>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</si>
  <si>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</si>
  <si>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</si>
  <si>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</si>
  <si>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</si>
  <si>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</si>
  <si>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</si>
  <si>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</si>
  <si>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</si>
  <si>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</si>
  <si>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</si>
  <si>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</si>
  <si>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</si>
  <si>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</si>
  <si>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</si>
  <si>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</si>
  <si>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</si>
  <si>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</si>
  <si>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</si>
  <si>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</si>
  <si>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</si>
  <si>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</si>
  <si>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</si>
  <si>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</si>
  <si>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</si>
  <si>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</si>
  <si>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</si>
  <si>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</si>
  <si>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</si>
  <si>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</si>
  <si>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</si>
  <si>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</si>
  <si>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</si>
  <si>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</si>
  <si>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</si>
  <si>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</si>
  <si>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</si>
  <si>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</si>
  <si>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</si>
  <si>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</si>
  <si>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</si>
  <si>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</si>
  <si>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</si>
  <si>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</si>
  <si>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</si>
  <si>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</si>
  <si>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</si>
  <si>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</si>
  <si>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</si>
  <si>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</si>
  <si>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</si>
  <si>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</si>
  <si>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</si>
  <si>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</si>
  <si>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</si>
  <si>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</si>
  <si>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</si>
  <si>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</si>
  <si>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</si>
  <si>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</si>
  <si>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</si>
  <si>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</si>
  <si>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</si>
  <si>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</si>
  <si>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</si>
  <si>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</si>
  <si>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</si>
  <si>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</si>
  <si>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</si>
  <si>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</si>
  <si>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</si>
  <si>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</si>
  <si>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</si>
  <si>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</si>
  <si>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</si>
  <si>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</si>
  <si>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</si>
  <si>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</si>
  <si>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</si>
  <si>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</si>
  <si>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</si>
  <si>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</si>
  <si>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</si>
  <si>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</si>
  <si>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</si>
  <si>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</si>
  <si>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</si>
  <si>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</si>
  <si>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</si>
  <si>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</si>
  <si>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</si>
  <si>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</si>
  <si>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</si>
  <si>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</si>
  <si>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</si>
  <si>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</si>
  <si>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</si>
  <si>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</si>
  <si>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</si>
  <si>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</si>
  <si>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</si>
  <si>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</si>
  <si>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</si>
  <si>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</si>
  <si>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</si>
  <si>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</si>
  <si>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</si>
  <si>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</si>
  <si>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</si>
  <si>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</si>
  <si>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</si>
  <si>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</si>
  <si>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</si>
  <si>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</si>
  <si>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</si>
  <si>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</si>
  <si>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</si>
  <si>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</si>
  <si>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</si>
  <si>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</si>
  <si>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</si>
  <si>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</si>
  <si>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</si>
  <si>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</si>
  <si>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</si>
  <si>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</si>
  <si>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</si>
  <si>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</si>
  <si>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</si>
  <si>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</si>
  <si>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</si>
  <si>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</si>
  <si>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</si>
  <si>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</si>
  <si>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</si>
  <si>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</si>
  <si>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</si>
  <si>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</si>
  <si>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</si>
  <si>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</si>
  <si>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</si>
  <si>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</si>
  <si>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</si>
  <si>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</si>
  <si>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</si>
  <si>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</si>
  <si>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</si>
  <si>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</si>
  <si>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</si>
  <si>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</si>
  <si>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</si>
  <si>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</si>
  <si>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</si>
  <si>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</si>
  <si>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</si>
  <si>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</si>
  <si>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</si>
  <si>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</si>
  <si>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</si>
  <si>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</si>
  <si>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</si>
  <si>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</si>
  <si>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</si>
  <si>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</si>
  <si>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</si>
  <si>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</si>
  <si>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</si>
  <si>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</si>
  <si>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</si>
  <si>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</si>
  <si>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</si>
  <si>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</si>
  <si>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</si>
  <si>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</si>
  <si>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</si>
  <si>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</si>
  <si>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</si>
  <si>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</si>
  <si>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</si>
  <si>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</si>
  <si>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</si>
  <si>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</si>
  <si>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</si>
  <si>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</si>
  <si>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</si>
  <si>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</si>
  <si>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</si>
  <si>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</si>
  <si>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</si>
  <si>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</si>
  <si>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</si>
  <si>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</si>
  <si>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</si>
  <si>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</si>
  <si>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</si>
  <si>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</si>
  <si>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</si>
  <si>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</si>
  <si>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</si>
  <si>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</si>
  <si>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</si>
  <si>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</si>
  <si>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</si>
  <si>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</si>
  <si>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</si>
  <si>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</si>
  <si>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</si>
  <si>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</si>
  <si>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</si>
  <si>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</si>
  <si>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</si>
  <si>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</si>
  <si>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</si>
  <si>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</si>
  <si>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</si>
  <si>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</si>
  <si>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</si>
  <si>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</si>
  <si>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</si>
  <si>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</si>
  <si>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</si>
  <si>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</si>
  <si>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</si>
  <si>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</si>
  <si>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</si>
  <si>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</si>
  <si>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</si>
  <si>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</si>
  <si>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</si>
  <si>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</si>
  <si>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</si>
  <si>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</si>
  <si>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</si>
  <si>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</si>
  <si>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</si>
  <si>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</si>
  <si>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</si>
  <si>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</si>
  <si>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</si>
  <si>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</si>
  <si>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</si>
  <si>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</si>
  <si>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</si>
  <si>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</si>
  <si>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</si>
  <si>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</si>
  <si>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</si>
  <si>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</si>
  <si>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</si>
  <si>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</si>
  <si>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</si>
  <si>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</si>
  <si>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</si>
  <si>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</si>
  <si>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</si>
  <si>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</si>
  <si>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</si>
  <si>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</si>
  <si>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</si>
  <si>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</si>
  <si>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</si>
  <si>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</si>
  <si>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</si>
  <si>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</si>
  <si>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</si>
  <si>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</si>
  <si>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</si>
  <si>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</si>
  <si>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</si>
  <si>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</si>
  <si>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</si>
  <si>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</si>
  <si>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</si>
  <si>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</si>
  <si>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</si>
  <si>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</si>
  <si>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</si>
  <si>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</si>
  <si>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</si>
  <si>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</si>
  <si>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</si>
  <si>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</si>
  <si>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</si>
  <si>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</si>
  <si>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</si>
  <si>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</si>
  <si>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</si>
  <si>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</si>
  <si>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</si>
  <si>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</si>
  <si>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</si>
  <si>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</si>
  <si>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</si>
  <si>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</si>
  <si>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</si>
  <si>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</si>
  <si>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</si>
  <si>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</si>
  <si>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</si>
  <si>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</si>
  <si>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</si>
  <si>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</si>
  <si>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</si>
  <si>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</si>
  <si>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</si>
  <si>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</si>
  <si>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</si>
  <si>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</si>
  <si>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</si>
  <si>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</si>
  <si>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</si>
  <si>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</si>
  <si>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</si>
  <si>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</si>
  <si>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</si>
  <si>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</si>
  <si>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</si>
  <si>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</si>
  <si>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</si>
  <si>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</si>
  <si>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</si>
  <si>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</si>
  <si>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</si>
  <si>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</si>
  <si>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</si>
  <si>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</si>
  <si>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</si>
  <si>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</si>
  <si>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</si>
  <si>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</si>
  <si>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</si>
  <si>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</si>
  <si>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</si>
  <si>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</si>
  <si>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</si>
  <si>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</si>
  <si>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</si>
  <si>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</si>
  <si>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</si>
  <si>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</si>
  <si>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</si>
  <si>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</si>
  <si>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</si>
  <si>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</si>
  <si>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</si>
  <si>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</si>
  <si>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</si>
  <si>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</si>
  <si>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</si>
  <si>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</si>
  <si>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</si>
  <si>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</si>
  <si>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</si>
  <si>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</si>
  <si>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</si>
  <si>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</si>
  <si>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</si>
  <si>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</si>
  <si>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</si>
  <si>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</si>
  <si>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</si>
  <si>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</si>
  <si>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</si>
  <si>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</si>
  <si>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</si>
  <si>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</si>
  <si>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</si>
  <si>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</si>
  <si>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</si>
  <si>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</si>
  <si>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</si>
  <si>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</si>
  <si>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</si>
  <si>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</si>
  <si>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</si>
  <si>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</si>
  <si>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</si>
  <si>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</si>
  <si>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</si>
  <si>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</si>
  <si>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</si>
  <si>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</si>
  <si>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</si>
  <si>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</si>
  <si>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</si>
  <si>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</si>
  <si>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</si>
  <si>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</si>
  <si>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</si>
  <si>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</si>
  <si>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</si>
  <si>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</si>
  <si>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</si>
  <si>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</si>
  <si>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</si>
  <si>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</si>
  <si>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</si>
  <si>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</si>
  <si>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</si>
  <si>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</si>
  <si>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</si>
  <si>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</si>
  <si>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</si>
  <si>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</si>
  <si>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</si>
  <si>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</si>
  <si>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</si>
  <si>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</si>
  <si>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</si>
  <si>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</si>
  <si>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</si>
  <si>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</si>
  <si>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</si>
  <si>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</si>
  <si>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</si>
  <si>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</si>
  <si>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</si>
  <si>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</si>
  <si>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</si>
  <si>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</si>
  <si>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</si>
  <si>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</si>
  <si>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</si>
  <si>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</si>
  <si>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</si>
  <si>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</si>
  <si>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</si>
  <si>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</si>
  <si>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</si>
  <si>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</si>
  <si>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</si>
  <si>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</si>
  <si>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</si>
  <si>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</si>
  <si>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</si>
  <si>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</si>
  <si>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</si>
  <si>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</si>
  <si>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</si>
  <si>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</si>
  <si>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</si>
  <si>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</si>
  <si>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</si>
  <si>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</si>
  <si>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</si>
  <si>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</si>
  <si>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</si>
  <si>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</si>
  <si>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</si>
  <si>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</si>
  <si>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</si>
  <si>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</si>
  <si>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</si>
  <si>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</si>
  <si>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</si>
  <si>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</si>
  <si>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</si>
  <si>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</si>
  <si>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</si>
  <si>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</si>
  <si>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</si>
  <si>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</si>
  <si>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</si>
  <si>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</si>
  <si>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</si>
  <si>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</si>
  <si>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</si>
  <si>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</si>
  <si>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</si>
  <si>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</si>
  <si>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</si>
  <si>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</si>
  <si>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</si>
  <si>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</si>
  <si>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</si>
  <si>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</si>
  <si>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</si>
  <si>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</si>
  <si>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</si>
  <si>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</si>
  <si>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</si>
  <si>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</si>
  <si>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</si>
  <si>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</si>
  <si>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</si>
  <si>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</si>
  <si>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</si>
  <si>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</si>
  <si>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</si>
  <si>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</si>
  <si>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</si>
  <si>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</si>
  <si>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</si>
  <si>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</si>
  <si>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</si>
  <si>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</si>
  <si>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</si>
  <si>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</si>
  <si>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</si>
  <si>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</si>
  <si>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</si>
  <si>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</si>
  <si>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</si>
  <si>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</si>
  <si>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</si>
  <si>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</si>
  <si>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</si>
  <si>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</si>
  <si>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</si>
  <si>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</si>
  <si>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</si>
  <si>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</si>
  <si>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</si>
  <si>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</si>
  <si>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</si>
  <si>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</si>
  <si>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</si>
  <si>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</si>
  <si>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</si>
  <si>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</si>
  <si>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</si>
  <si>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</si>
  <si>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</si>
  <si>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</si>
  <si>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</si>
  <si>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</si>
  <si>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</si>
  <si>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</si>
  <si>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</si>
  <si>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</si>
  <si>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</si>
  <si>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</si>
  <si>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</si>
  <si>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</si>
  <si>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</si>
  <si>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</si>
  <si>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</si>
  <si>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</si>
  <si>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</si>
  <si>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</si>
  <si>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</si>
  <si>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</si>
  <si>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</si>
  <si>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</si>
  <si>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</si>
  <si>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</si>
  <si>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</si>
  <si>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</si>
  <si>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</si>
  <si>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</si>
  <si>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</si>
  <si>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</si>
  <si>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</si>
  <si>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</si>
  <si>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</si>
  <si>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</si>
  <si>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</si>
  <si>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</si>
  <si>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</si>
  <si>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</si>
  <si>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</si>
  <si>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</si>
  <si>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</si>
  <si>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</si>
  <si>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</si>
  <si>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</si>
  <si>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</si>
  <si>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</si>
  <si>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</si>
  <si>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</si>
  <si>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</si>
  <si>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</si>
  <si>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</si>
  <si>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</si>
  <si>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</si>
  <si>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</si>
  <si>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</si>
  <si>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</si>
  <si>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</si>
  <si>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</si>
  <si>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</si>
  <si>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</si>
  <si>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</si>
  <si>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</si>
  <si>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</si>
  <si>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</si>
  <si>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</si>
  <si>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</si>
  <si>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</si>
  <si>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</si>
  <si>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</si>
  <si>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</si>
  <si>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</si>
  <si>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</si>
  <si>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</si>
  <si>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</si>
  <si>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</si>
  <si>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</si>
  <si>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</si>
  <si>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</si>
  <si>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</si>
  <si>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</si>
  <si>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</si>
  <si>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</si>
  <si>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</si>
  <si>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</si>
  <si>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</si>
  <si>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</si>
  <si>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</si>
  <si>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</si>
  <si>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</si>
  <si>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</si>
  <si>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</si>
  <si>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</si>
  <si>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</si>
  <si>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</si>
  <si>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</si>
  <si>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</si>
  <si>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</si>
  <si>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</si>
  <si>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</si>
  <si>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</si>
  <si>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</si>
  <si>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</si>
  <si>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</si>
  <si>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</si>
  <si>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</si>
  <si>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</si>
  <si>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</si>
  <si>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</si>
  <si>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</si>
  <si>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</si>
  <si>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</si>
  <si>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</si>
  <si>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</si>
  <si>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</si>
  <si>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</si>
  <si>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</si>
  <si>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</si>
  <si>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</si>
  <si>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</si>
  <si>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</si>
  <si>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</si>
  <si>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</si>
  <si>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</si>
  <si>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</si>
  <si>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</si>
  <si>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</si>
  <si>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</si>
  <si>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</si>
  <si>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</si>
  <si>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</si>
  <si>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</si>
  <si>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</si>
  <si>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</si>
  <si>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</si>
  <si>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</si>
  <si>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</si>
  <si>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</si>
  <si>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</si>
  <si>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</si>
  <si>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</si>
  <si>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</si>
  <si>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</si>
  <si>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</si>
  <si>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</si>
  <si>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</si>
  <si>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</si>
  <si>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</si>
  <si>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</si>
  <si>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</si>
  <si>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</si>
  <si>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</si>
  <si>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</si>
  <si>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</si>
  <si>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</si>
  <si>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</si>
  <si>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</si>
  <si>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</si>
  <si>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</si>
  <si>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</si>
  <si>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</si>
  <si>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</si>
  <si>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</si>
  <si>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</si>
  <si>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</si>
  <si>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</si>
  <si>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</si>
  <si>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</si>
  <si>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</si>
  <si>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</si>
  <si>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</si>
  <si>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</si>
  <si>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</si>
  <si>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</si>
  <si>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</si>
  <si>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</si>
  <si>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</si>
  <si>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</si>
  <si>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</si>
  <si>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</si>
  <si>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</si>
  <si>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</si>
  <si>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</si>
  <si>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</si>
  <si>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</si>
  <si>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</si>
  <si>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</si>
  <si>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</si>
  <si>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</si>
  <si>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</si>
  <si>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</si>
  <si>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</si>
  <si>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</si>
  <si>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</si>
  <si>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</si>
  <si>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</si>
  <si>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</si>
  <si>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</si>
  <si>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</si>
  <si>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</si>
  <si>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</si>
  <si>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</si>
  <si>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</si>
  <si>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</si>
  <si>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</si>
  <si>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</si>
  <si>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</si>
  <si>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</si>
  <si>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</si>
  <si>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</si>
  <si>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</si>
  <si>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</si>
  <si>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</si>
  <si>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</si>
  <si>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</si>
  <si>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</si>
  <si>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</si>
  <si>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</si>
  <si>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</si>
  <si>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</si>
  <si>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</si>
  <si>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</si>
  <si>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</si>
  <si>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</si>
  <si>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</si>
  <si>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</si>
  <si>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</si>
  <si>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</si>
  <si>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</si>
  <si>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</si>
  <si>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</si>
  <si>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</si>
  <si>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</si>
  <si>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</si>
  <si>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</si>
  <si>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</si>
  <si>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</si>
  <si>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</si>
  <si>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</si>
  <si>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</si>
  <si>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</si>
  <si>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</si>
  <si>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</si>
  <si>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</si>
  <si>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</si>
  <si>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</si>
  <si>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</si>
  <si>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</si>
  <si>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</si>
  <si>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</si>
  <si>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</si>
  <si>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</si>
  <si>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</si>
  <si>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</si>
  <si>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</si>
  <si>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</si>
  <si>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</si>
  <si>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</si>
  <si>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</si>
  <si>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</si>
  <si>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</si>
  <si>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</si>
  <si>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</si>
  <si>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</si>
  <si>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</si>
  <si>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</si>
  <si>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</si>
  <si>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</si>
  <si>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</si>
  <si>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</si>
  <si>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</si>
  <si>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</si>
  <si>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</si>
  <si>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</si>
  <si>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</si>
  <si>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</si>
  <si>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</si>
  <si>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</si>
  <si>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</si>
  <si>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</si>
  <si>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</si>
  <si>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</si>
  <si>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</si>
  <si>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</si>
  <si>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</si>
  <si>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</si>
  <si>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</si>
  <si>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</si>
  <si>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</si>
  <si>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</si>
  <si>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</si>
  <si>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</si>
  <si>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</si>
  <si>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</si>
  <si>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</si>
  <si>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</si>
  <si>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</si>
  <si>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</si>
  <si>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</si>
  <si>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</si>
  <si>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</si>
  <si>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</si>
  <si>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</si>
  <si>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</si>
  <si>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</si>
  <si>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</si>
  <si>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</si>
  <si>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</si>
  <si>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</si>
  <si>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</si>
  <si>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</si>
  <si>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</si>
  <si>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</si>
  <si>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</si>
  <si>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</si>
  <si>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</si>
  <si>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</si>
  <si>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</si>
  <si>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</si>
  <si>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</si>
  <si>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</si>
  <si>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</si>
  <si>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</si>
  <si>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</si>
  <si>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</si>
  <si>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</si>
  <si>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</si>
  <si>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</si>
  <si>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</si>
  <si>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</si>
  <si>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</si>
  <si>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</si>
  <si>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</si>
  <si>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</si>
  <si>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</si>
  <si>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</si>
  <si>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</si>
  <si>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</si>
  <si>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</si>
  <si>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</si>
  <si>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</si>
  <si>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</si>
  <si>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</si>
  <si>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</si>
  <si>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</si>
  <si>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</si>
  <si>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</si>
  <si>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</si>
  <si>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</si>
  <si>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</si>
  <si>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</si>
  <si>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</si>
  <si>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</si>
  <si>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</si>
  <si>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</si>
  <si>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</si>
  <si>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</si>
  <si>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</si>
  <si>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</si>
  <si>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</si>
  <si>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</si>
  <si>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</si>
  <si>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</si>
  <si>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</si>
  <si>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</si>
  <si>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</si>
  <si>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</si>
  <si>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</si>
  <si>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</si>
  <si>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</si>
  <si>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</si>
  <si>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</si>
  <si>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</si>
  <si>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</si>
  <si>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</si>
  <si>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</si>
  <si>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</si>
  <si>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</si>
  <si>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</si>
  <si>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</si>
  <si>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</si>
  <si>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</si>
  <si>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</si>
  <si>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</si>
  <si>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</si>
  <si>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</si>
  <si>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</si>
  <si>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</si>
  <si>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</si>
  <si>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</si>
  <si>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</si>
  <si>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</si>
  <si>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</si>
  <si>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</si>
  <si>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</si>
  <si>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</si>
  <si>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</si>
  <si>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</si>
  <si>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</si>
  <si>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</si>
  <si>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</si>
  <si>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</si>
  <si>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</si>
  <si>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</si>
  <si>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</si>
  <si>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</si>
  <si>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</si>
  <si>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</si>
  <si>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</si>
  <si>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</si>
  <si>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</si>
  <si>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</si>
  <si>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</si>
  <si>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</si>
  <si>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</si>
  <si>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</si>
  <si>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</si>
  <si>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</si>
  <si>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</si>
  <si>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</si>
  <si>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</si>
  <si>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</si>
  <si>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</si>
  <si>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</si>
  <si>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</si>
  <si>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</si>
  <si>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</si>
  <si>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</si>
  <si>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</si>
  <si>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</si>
  <si>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</si>
  <si>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</si>
  <si>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</si>
  <si>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</si>
  <si>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</si>
  <si>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</si>
  <si>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</si>
  <si>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</si>
  <si>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</si>
  <si>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</si>
  <si>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</si>
  <si>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</si>
  <si>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</si>
  <si>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</si>
  <si>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</si>
  <si>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</si>
  <si>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</si>
  <si>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</si>
  <si>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</si>
  <si>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</si>
  <si>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</si>
  <si>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</si>
  <si>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</si>
  <si>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</si>
  <si>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</si>
  <si>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</si>
  <si>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</si>
  <si>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</si>
  <si>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</si>
  <si>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</si>
  <si>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</si>
  <si>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</si>
  <si>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</si>
  <si>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</si>
  <si>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</si>
  <si>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</si>
  <si>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</si>
  <si>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</si>
  <si>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</si>
  <si>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</si>
  <si>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</si>
  <si>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</si>
  <si>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</si>
  <si>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</si>
  <si>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</si>
  <si>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</si>
  <si>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</si>
  <si>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</si>
  <si>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</si>
  <si>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</si>
  <si>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</si>
  <si>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</si>
  <si>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</si>
  <si>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</si>
  <si>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</si>
  <si>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</si>
  <si>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</si>
  <si>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</si>
  <si>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</si>
  <si>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</si>
  <si>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</si>
  <si>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</si>
  <si>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</si>
  <si>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</si>
  <si>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</si>
  <si>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</si>
  <si>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</si>
  <si>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</si>
  <si>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</si>
  <si>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</si>
  <si>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</si>
  <si>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</si>
  <si>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</si>
  <si>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</si>
  <si>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</si>
  <si>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</si>
  <si>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</si>
  <si>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</si>
  <si>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</si>
  <si>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</si>
  <si>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</si>
  <si>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</si>
  <si>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</si>
  <si>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</si>
  <si>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</si>
  <si>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</si>
  <si>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</si>
  <si>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</si>
  <si>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</si>
  <si>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</si>
  <si>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</si>
  <si>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</si>
  <si>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</si>
  <si>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</si>
  <si>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</si>
  <si>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</si>
  <si>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</si>
  <si>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</si>
  <si>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</si>
  <si>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</si>
  <si>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</si>
  <si>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</si>
  <si>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</si>
  <si>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</si>
  <si>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</si>
  <si>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</si>
  <si>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</si>
  <si>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</si>
  <si>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</si>
  <si>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</si>
  <si>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</si>
  <si>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</si>
  <si>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</si>
  <si>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</si>
  <si>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</si>
  <si>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</si>
  <si>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</si>
  <si>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</si>
  <si>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</si>
  <si>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</si>
  <si>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</si>
  <si>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</si>
  <si>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</si>
  <si>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</si>
  <si>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</si>
  <si>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</si>
  <si>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</si>
  <si>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</si>
  <si>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</si>
  <si>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</si>
  <si>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</si>
  <si>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</si>
  <si>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</si>
  <si>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</si>
  <si>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</si>
  <si>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</si>
  <si>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</si>
  <si>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</si>
  <si>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</si>
  <si>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</si>
  <si>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</si>
  <si>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</si>
  <si>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</si>
  <si>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</si>
  <si>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</si>
  <si>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</si>
  <si>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</si>
  <si>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</si>
  <si>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</si>
  <si>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</si>
  <si>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</si>
  <si>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</si>
  <si>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</si>
  <si>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</si>
  <si>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</si>
  <si>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</si>
  <si>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</si>
  <si>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</si>
  <si>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</si>
  <si>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</si>
  <si>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</si>
  <si>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</si>
  <si>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</si>
  <si>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</si>
  <si>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</si>
  <si>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</si>
  <si>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</si>
  <si>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</si>
  <si>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</si>
  <si>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</si>
  <si>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</si>
  <si>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</si>
  <si>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</si>
  <si>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</si>
  <si>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</si>
  <si>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</si>
  <si>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</si>
  <si>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</si>
  <si>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</si>
  <si>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</si>
  <si>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</si>
  <si>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</si>
  <si>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</si>
  <si>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</si>
  <si>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</si>
  <si>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</si>
  <si>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</si>
  <si>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</si>
  <si>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</si>
  <si>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</si>
  <si>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</si>
  <si>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</si>
  <si>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</si>
  <si>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</si>
  <si>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</si>
  <si>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</si>
  <si>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</si>
  <si>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</si>
  <si>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</si>
  <si>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</si>
  <si>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</si>
  <si>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</si>
  <si>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</si>
  <si>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</si>
  <si>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</si>
  <si>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</si>
  <si>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</si>
  <si>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</si>
  <si>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</si>
  <si>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</si>
  <si>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</si>
  <si>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</si>
  <si>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</si>
  <si>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</si>
  <si>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</si>
  <si>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</si>
  <si>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</si>
  <si>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</si>
  <si>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</si>
  <si>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</si>
  <si>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</si>
  <si>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</si>
  <si>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</si>
  <si>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</si>
  <si>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</si>
  <si>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</si>
  <si>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</si>
  <si>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</si>
  <si>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</si>
  <si>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</si>
  <si>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</si>
  <si>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</si>
  <si>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</si>
  <si>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</si>
  <si>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</si>
  <si>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</si>
  <si>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</si>
  <si>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</si>
  <si>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</si>
  <si>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</si>
  <si>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</si>
  <si>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</si>
  <si>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</si>
  <si>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</si>
  <si>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</si>
  <si>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</si>
  <si>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</si>
  <si>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</si>
  <si>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</si>
  <si>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</si>
  <si>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</si>
  <si>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</si>
  <si>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</si>
  <si>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</si>
  <si>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</si>
  <si>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</si>
  <si>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</si>
  <si>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</si>
  <si>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</si>
  <si>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</si>
  <si>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</si>
  <si>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</si>
  <si>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</si>
  <si>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</si>
  <si>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</si>
  <si>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</si>
  <si>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</si>
  <si>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</si>
  <si>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</si>
  <si>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</si>
  <si>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</si>
  <si>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</si>
  <si>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</si>
  <si>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</si>
  <si>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</si>
  <si>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</si>
  <si>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</si>
  <si>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</si>
  <si>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</si>
  <si>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</si>
  <si>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</si>
  <si>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</si>
  <si>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</si>
  <si>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</si>
  <si>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</si>
  <si>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</si>
  <si>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</si>
  <si>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</si>
  <si>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</si>
  <si>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</si>
  <si>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</si>
  <si>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</si>
  <si>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</si>
  <si>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</si>
  <si>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</si>
  <si>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</si>
  <si>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</si>
  <si>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</si>
  <si>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</si>
  <si>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</si>
  <si>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</si>
  <si>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</si>
  <si>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</si>
  <si>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</si>
  <si>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</si>
  <si>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</si>
  <si>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</si>
  <si>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</si>
  <si>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</si>
  <si>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</si>
  <si>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</si>
  <si>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</si>
  <si>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</si>
  <si>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</si>
  <si>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</si>
  <si>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</si>
  <si>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</si>
  <si>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</si>
  <si>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</si>
  <si>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</si>
  <si>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</si>
  <si>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</si>
  <si>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</si>
  <si>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</si>
  <si>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</si>
  <si>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</si>
  <si>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</si>
  <si>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</si>
  <si>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</si>
  <si>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</si>
  <si>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</si>
  <si>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</si>
  <si>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</si>
  <si>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</si>
  <si>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</si>
  <si>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</si>
  <si>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</si>
  <si>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</si>
  <si>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</si>
  <si>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</si>
  <si>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</si>
  <si>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</si>
  <si>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</si>
  <si>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</si>
  <si>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</si>
  <si>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</si>
  <si>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</si>
  <si>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</si>
  <si>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</si>
  <si>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</si>
  <si>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</si>
  <si>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</si>
  <si>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</si>
  <si>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</si>
  <si>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</si>
  <si>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</si>
  <si>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</si>
  <si>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</si>
  <si>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</si>
  <si>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</si>
  <si>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</si>
  <si>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</si>
  <si>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</si>
  <si>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</si>
  <si>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</si>
  <si>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</si>
  <si>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</si>
  <si>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</si>
  <si>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</si>
  <si>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</si>
  <si>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</si>
  <si>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</si>
  <si>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</si>
  <si>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</si>
  <si>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</si>
  <si>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</si>
  <si>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</si>
  <si>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</si>
  <si>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</si>
  <si>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</si>
  <si>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</si>
  <si>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</si>
  <si>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</si>
  <si>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</si>
  <si>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</si>
  <si>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</si>
  <si>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</si>
  <si>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</si>
  <si>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</si>
  <si>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</si>
  <si>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</si>
  <si>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</si>
  <si>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</si>
  <si>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</si>
  <si>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</si>
  <si>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</si>
  <si>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</si>
  <si>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</si>
  <si>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</si>
  <si>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</si>
  <si>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</si>
  <si>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</si>
  <si>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</si>
  <si>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</si>
  <si>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</si>
  <si>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</si>
  <si>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</si>
  <si>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</si>
  <si>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</si>
  <si>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</si>
  <si>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</si>
  <si>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</si>
  <si>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</si>
  <si>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</si>
  <si>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</si>
  <si>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</si>
  <si>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</si>
  <si>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</si>
  <si>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</si>
  <si>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</si>
  <si>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</si>
  <si>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</si>
  <si>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</si>
  <si>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</si>
  <si>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</si>
  <si>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</si>
  <si>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</si>
  <si>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</si>
  <si>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</si>
  <si>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</si>
  <si>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</si>
  <si>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</si>
  <si>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</si>
  <si>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</si>
  <si>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</si>
  <si>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</si>
  <si>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</si>
  <si>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</si>
  <si>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</si>
  <si>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</si>
  <si>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</si>
  <si>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</si>
  <si>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</si>
  <si>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</si>
  <si>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</si>
  <si>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</si>
  <si>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</si>
  <si>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</si>
  <si>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</si>
  <si>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</si>
  <si>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</si>
  <si>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</si>
  <si>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</si>
  <si>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</si>
  <si>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</si>
  <si>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</si>
  <si>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</si>
  <si>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</si>
  <si>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</si>
  <si>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</si>
  <si>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</si>
  <si>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</si>
  <si>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</si>
  <si>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</si>
  <si>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</si>
  <si>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</si>
  <si>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</si>
  <si>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</si>
  <si>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</si>
  <si>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</si>
  <si>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</si>
  <si>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</si>
  <si>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</si>
  <si>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</si>
  <si>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</si>
  <si>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</si>
  <si>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</si>
  <si>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</si>
  <si>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</si>
  <si>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</si>
  <si>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</si>
  <si>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</si>
  <si>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</si>
  <si>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</si>
  <si>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</si>
  <si>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</si>
  <si>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</si>
  <si>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</si>
  <si>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</si>
  <si>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</si>
  <si>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</si>
  <si>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</si>
  <si>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</si>
  <si>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</si>
  <si>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</si>
  <si>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</si>
  <si>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</si>
  <si>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</si>
  <si>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</si>
  <si>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</si>
  <si>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</si>
  <si>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</si>
  <si>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</si>
  <si>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</si>
  <si>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</si>
  <si>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</si>
  <si>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</si>
  <si>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</si>
  <si>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</si>
  <si>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</si>
  <si>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</si>
  <si>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</si>
  <si>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</si>
  <si>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</si>
  <si>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</si>
  <si>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</si>
  <si>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</si>
  <si>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</si>
  <si>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</si>
  <si>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</si>
  <si>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</si>
  <si>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</si>
  <si>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</si>
  <si>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</si>
  <si>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</si>
  <si>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</si>
  <si>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</si>
  <si>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</si>
  <si>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</si>
  <si>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</si>
  <si>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</si>
  <si>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</si>
  <si>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</si>
  <si>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</si>
  <si>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</si>
  <si>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</si>
  <si>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</si>
  <si>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</si>
  <si>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</si>
  <si>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</si>
  <si>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</si>
  <si>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</si>
  <si>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</si>
  <si>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</si>
  <si>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</si>
  <si>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</si>
  <si>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</si>
  <si>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</si>
  <si>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</si>
  <si>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</si>
  <si>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</si>
  <si>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</si>
  <si>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</si>
  <si>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</si>
  <si>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</si>
  <si>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</si>
  <si>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</si>
  <si>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</si>
  <si>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</si>
  <si>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</si>
  <si>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</si>
  <si>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</si>
  <si>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</si>
  <si>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</si>
  <si>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</si>
  <si>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</si>
  <si>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</si>
  <si>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</si>
  <si>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</si>
  <si>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</si>
  <si>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</si>
  <si>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</si>
  <si>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</si>
  <si>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</si>
  <si>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</si>
  <si>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</si>
  <si>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</si>
  <si>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</si>
  <si>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</si>
  <si>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</si>
  <si>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</si>
  <si>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</si>
  <si>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</si>
  <si>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</si>
  <si>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</si>
  <si>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</si>
  <si>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</si>
  <si>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</si>
  <si>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</si>
  <si>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</si>
  <si>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</si>
  <si>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</si>
  <si>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</si>
  <si>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</si>
  <si>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</si>
  <si>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</si>
  <si>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</si>
  <si>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</si>
  <si>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</si>
  <si>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</si>
  <si>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</si>
  <si>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</si>
  <si>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</si>
  <si>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</si>
  <si>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</si>
  <si>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</si>
  <si>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</si>
  <si>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</si>
  <si>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</si>
  <si>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</si>
  <si>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</si>
  <si>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</si>
  <si>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</si>
  <si>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</si>
  <si>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</si>
  <si>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</si>
  <si>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</si>
  <si>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</si>
  <si>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</si>
  <si>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</si>
  <si>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</si>
  <si>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</si>
  <si>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</si>
  <si>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</si>
  <si>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</si>
  <si>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</si>
  <si>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</si>
  <si>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</si>
  <si>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</si>
  <si>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</si>
  <si>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</si>
  <si>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</si>
  <si>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</si>
  <si>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</si>
  <si>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</si>
  <si>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</si>
  <si>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</si>
  <si>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</si>
  <si>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</si>
  <si>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</si>
  <si>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</si>
  <si>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</si>
  <si>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</si>
  <si>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</si>
  <si>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</si>
  <si>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</si>
  <si>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</si>
  <si>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</si>
  <si>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</si>
  <si>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</si>
  <si>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</si>
  <si>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</si>
  <si>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</si>
  <si>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</si>
  <si>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</si>
  <si>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</si>
  <si>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</si>
  <si>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</si>
  <si>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</si>
  <si>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</si>
  <si>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</si>
  <si>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</si>
  <si>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</si>
  <si>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</si>
  <si>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</si>
  <si>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</si>
  <si>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</si>
  <si>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</si>
  <si>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</si>
  <si>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</si>
  <si>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</si>
  <si>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</si>
  <si>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</si>
  <si>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</si>
  <si>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</si>
  <si>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</si>
  <si>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</si>
  <si>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</si>
  <si>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</si>
  <si>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</si>
  <si>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</si>
  <si>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</si>
  <si>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</si>
  <si>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</si>
  <si>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</si>
  <si>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</si>
  <si>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</si>
  <si>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</si>
  <si>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</si>
  <si>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</si>
  <si>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</si>
  <si>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</si>
  <si>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</si>
  <si>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</si>
  <si>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</si>
  <si>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</si>
  <si>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</si>
  <si>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</si>
  <si>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</si>
  <si>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</si>
  <si>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</si>
  <si>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</si>
  <si>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</si>
  <si>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</si>
  <si>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</si>
  <si>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</si>
  <si>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</si>
  <si>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</si>
  <si>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</si>
  <si>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</si>
  <si>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</si>
  <si>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</si>
  <si>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</si>
  <si>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</si>
  <si>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</si>
  <si>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</si>
  <si>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</si>
  <si>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</si>
  <si>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</si>
  <si>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</si>
  <si>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</si>
  <si>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</si>
  <si>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</si>
  <si>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</si>
  <si>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</si>
  <si>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</si>
  <si>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</si>
  <si>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</si>
  <si>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</si>
  <si>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</si>
  <si>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</si>
  <si>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</si>
  <si>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</si>
  <si>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</si>
  <si>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</si>
  <si>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</si>
  <si>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</si>
  <si>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</si>
  <si>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</si>
  <si>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</si>
  <si>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</si>
  <si>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</si>
  <si>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</si>
  <si>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</si>
  <si>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</si>
  <si>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</si>
  <si>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</si>
  <si>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</si>
  <si>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</si>
  <si>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</si>
  <si>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</si>
  <si>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</si>
  <si>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</si>
  <si>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</si>
  <si>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</si>
  <si>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</si>
  <si>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</si>
  <si>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</si>
  <si>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</si>
  <si>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</si>
  <si>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</si>
  <si>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</si>
  <si>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</si>
  <si>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</si>
  <si>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</si>
  <si>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</si>
  <si>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</si>
  <si>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</si>
  <si>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</si>
  <si>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</si>
  <si>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</si>
  <si>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</si>
  <si>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</si>
  <si>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</si>
  <si>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</si>
  <si>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</si>
  <si>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</si>
  <si>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</si>
  <si>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</si>
  <si>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</si>
  <si>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</si>
  <si>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</si>
  <si>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</si>
  <si>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</si>
  <si>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</si>
  <si>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</si>
  <si>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</si>
  <si>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</si>
  <si>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</si>
  <si>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</si>
  <si>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</si>
  <si>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</si>
  <si>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</si>
  <si>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</si>
  <si>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</si>
  <si>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</si>
  <si>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</si>
  <si>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</si>
  <si>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</si>
  <si>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</si>
  <si>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</si>
  <si>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</si>
  <si>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</si>
  <si>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</si>
  <si>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</si>
  <si>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</si>
  <si>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</si>
  <si>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</si>
  <si>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</si>
  <si>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</si>
  <si>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</si>
  <si>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</si>
  <si>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</si>
  <si>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</si>
  <si>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</si>
  <si>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</si>
  <si>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</si>
  <si>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</si>
  <si>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</si>
  <si>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</si>
  <si>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</si>
  <si>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</si>
  <si>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</si>
  <si>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</si>
  <si>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</si>
  <si>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</si>
  <si>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</si>
  <si>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</si>
  <si>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</si>
  <si>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</si>
  <si>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</si>
  <si>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</si>
  <si>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</si>
  <si>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</si>
  <si>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</si>
  <si>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</si>
  <si>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</si>
  <si>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</si>
  <si>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</si>
  <si>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</si>
  <si>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</si>
  <si>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</si>
  <si>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</si>
  <si>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</si>
  <si>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</si>
  <si>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</si>
  <si>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</si>
  <si>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</si>
  <si>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</si>
  <si>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</si>
  <si>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</si>
  <si>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</si>
  <si>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</si>
  <si>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</si>
  <si>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</si>
  <si>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</si>
  <si>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</si>
  <si>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</si>
  <si>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</si>
  <si>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</si>
  <si>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</si>
  <si>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</si>
  <si>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</si>
  <si>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</si>
  <si>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</si>
  <si>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</si>
  <si>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</si>
  <si>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</si>
  <si>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</si>
  <si>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</si>
  <si>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</si>
  <si>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</si>
  <si>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</si>
  <si>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</si>
  <si>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</si>
  <si>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</si>
  <si>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</si>
  <si>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</si>
  <si>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</si>
  <si>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</si>
  <si>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</si>
  <si>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</si>
  <si>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</si>
  <si>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</si>
  <si>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</si>
  <si>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</si>
  <si>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</si>
  <si>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</si>
  <si>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</si>
  <si>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</si>
  <si>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</si>
  <si>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</si>
  <si>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</si>
  <si>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</si>
  <si>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</si>
  <si>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</si>
  <si>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</si>
  <si>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</si>
  <si>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</si>
  <si>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</si>
  <si>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</si>
  <si>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</si>
  <si>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</si>
  <si>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</si>
  <si>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</si>
  <si>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</si>
  <si>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</si>
  <si>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</si>
  <si>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</si>
  <si>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</si>
  <si>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</si>
  <si>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</si>
  <si>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</si>
  <si>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</si>
  <si>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</si>
  <si>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</si>
  <si>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</si>
  <si>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</si>
  <si>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</si>
  <si>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</si>
  <si>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</si>
  <si>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</si>
  <si>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</si>
  <si>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</si>
  <si>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</si>
  <si>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</si>
  <si>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</si>
  <si>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</si>
  <si>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</si>
  <si>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</si>
  <si>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</si>
  <si>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</si>
  <si>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</si>
  <si>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</si>
  <si>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</si>
  <si>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</si>
  <si>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</si>
  <si>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</si>
  <si>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</si>
  <si>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</si>
  <si>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</si>
  <si>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</si>
  <si>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</si>
  <si>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</si>
  <si>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</si>
  <si>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</si>
  <si>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</si>
  <si>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</si>
  <si>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</si>
  <si>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</si>
  <si>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</si>
  <si>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</si>
  <si>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</si>
  <si>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</si>
  <si>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</si>
  <si>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</si>
  <si>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</si>
  <si>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</si>
  <si>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</si>
  <si>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</si>
  <si>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</si>
  <si>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</si>
  <si>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</si>
  <si>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</si>
  <si>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</si>
  <si>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</si>
  <si>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</si>
  <si>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</si>
  <si>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</si>
  <si>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</si>
  <si>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</si>
  <si>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</si>
  <si>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</si>
  <si>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</si>
  <si>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</si>
  <si>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</si>
  <si>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</si>
  <si>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</si>
  <si>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</si>
  <si>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</si>
  <si>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</si>
  <si>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</si>
  <si>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</si>
  <si>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</si>
  <si>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</si>
  <si>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</si>
  <si>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</si>
  <si>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</si>
  <si>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</si>
  <si>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</si>
  <si>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</si>
  <si>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</si>
  <si>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</si>
  <si>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</si>
  <si>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</si>
  <si>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</si>
  <si>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</si>
  <si>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</si>
  <si>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</si>
  <si>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</si>
  <si>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</si>
  <si>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</si>
  <si>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</si>
  <si>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</si>
  <si>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</si>
  <si>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</si>
  <si>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</si>
  <si>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</si>
  <si>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</si>
  <si>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</si>
  <si>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</si>
  <si>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</si>
  <si>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</si>
  <si>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</si>
  <si>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</si>
  <si>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</si>
  <si>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</si>
  <si>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</si>
  <si>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</si>
  <si>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</si>
  <si>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</si>
  <si>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</si>
  <si>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</si>
  <si>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</si>
  <si>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</si>
  <si>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</si>
  <si>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</si>
  <si>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</si>
  <si>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</si>
  <si>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</si>
  <si>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</si>
  <si>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</si>
  <si>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</si>
  <si>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</si>
  <si>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</si>
  <si>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</si>
  <si>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</si>
  <si>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</si>
  <si>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</si>
  <si>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</si>
  <si>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</si>
  <si>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</si>
  <si>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</si>
  <si>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</si>
  <si>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</si>
  <si>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</si>
  <si>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</si>
  <si>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</si>
  <si>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</si>
  <si>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</si>
  <si>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</si>
  <si>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</si>
  <si>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</si>
  <si>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</si>
  <si>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</si>
  <si>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</si>
  <si>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</si>
  <si>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</si>
  <si>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</si>
  <si>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</si>
  <si>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</si>
  <si>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</si>
  <si>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</si>
  <si>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</si>
  <si>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</si>
  <si>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</si>
  <si>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</si>
  <si>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</si>
  <si>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</si>
  <si>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</si>
  <si>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</si>
  <si>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</si>
  <si>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</si>
  <si>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</si>
  <si>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</si>
  <si>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</si>
  <si>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</si>
  <si>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</si>
  <si>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</si>
  <si>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</si>
  <si>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</si>
  <si>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</si>
  <si>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</si>
  <si>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</si>
  <si>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</si>
  <si>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</si>
  <si>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</si>
  <si>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</si>
  <si>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</si>
  <si>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</si>
  <si>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</si>
  <si>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</si>
  <si>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</si>
  <si>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</si>
  <si>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</si>
  <si>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</si>
  <si>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</si>
  <si>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</si>
  <si>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</si>
  <si>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</si>
  <si>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</si>
  <si>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</si>
  <si>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</si>
  <si>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</si>
  <si>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</si>
  <si>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</si>
  <si>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</si>
  <si>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</si>
  <si>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</si>
  <si>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</si>
  <si>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</si>
  <si>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</si>
  <si>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</si>
  <si>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</si>
  <si>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</si>
  <si>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</si>
  <si>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</si>
  <si>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</si>
  <si>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</si>
  <si>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</si>
  <si>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</si>
  <si>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</si>
  <si>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</si>
  <si>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</si>
  <si>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</si>
  <si>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</si>
  <si>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</si>
  <si>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</si>
  <si>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</si>
  <si>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</si>
  <si>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</si>
  <si>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</si>
  <si>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</si>
  <si>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</si>
  <si>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</si>
  <si>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</si>
  <si>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</si>
  <si>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</si>
  <si>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</si>
  <si>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</si>
  <si>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</si>
  <si>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</si>
  <si>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</si>
  <si>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</si>
  <si>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</si>
  <si>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</si>
  <si>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</si>
  <si>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</si>
  <si>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</si>
  <si>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</si>
  <si>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</si>
  <si>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</si>
  <si>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</si>
  <si>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</si>
  <si>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</si>
  <si>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</si>
  <si>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</si>
  <si>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</si>
  <si>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</si>
  <si>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</si>
  <si>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</si>
  <si>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</si>
  <si>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</si>
  <si>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</si>
  <si>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</si>
  <si>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</si>
  <si>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</si>
  <si>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</si>
  <si>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</si>
  <si>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</si>
  <si>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</si>
  <si>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</si>
  <si>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</si>
  <si>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</si>
  <si>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</si>
  <si>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</si>
  <si>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</si>
  <si>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</si>
  <si>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</si>
  <si>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</si>
  <si>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</si>
  <si>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</si>
  <si>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</si>
  <si>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</si>
  <si>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</si>
  <si>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</si>
  <si>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</si>
  <si>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</si>
  <si>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</si>
  <si>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</si>
  <si>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</si>
  <si>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</si>
  <si>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</si>
  <si>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</si>
  <si>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</si>
  <si>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</si>
  <si>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</si>
  <si>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</si>
  <si>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</si>
  <si>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</si>
  <si>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</si>
  <si>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</si>
  <si>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</si>
  <si>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</si>
  <si>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</si>
  <si>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</si>
  <si>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</si>
  <si>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</si>
  <si>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</si>
  <si>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</si>
  <si>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</si>
  <si>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</si>
  <si>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</si>
  <si>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</si>
  <si>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</si>
  <si>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</si>
  <si>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</si>
  <si>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</si>
  <si>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</si>
  <si>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</si>
  <si>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</si>
  <si>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</si>
  <si>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</si>
  <si>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</si>
  <si>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</si>
  <si>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</si>
  <si>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</si>
  <si>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</si>
  <si>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</si>
  <si>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</si>
  <si>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</si>
  <si>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</si>
  <si>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</si>
  <si>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</si>
  <si>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</si>
  <si>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</si>
  <si>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</si>
  <si>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</si>
  <si>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</si>
  <si>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</si>
  <si>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</si>
  <si>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</si>
  <si>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</si>
  <si>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</si>
  <si>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</si>
  <si>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</si>
  <si>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</si>
  <si>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</si>
  <si>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</si>
  <si>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</si>
  <si>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</si>
  <si>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</si>
  <si>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</si>
  <si>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</si>
  <si>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</si>
  <si>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</si>
  <si>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</si>
  <si>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</si>
  <si>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</si>
  <si>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</si>
  <si>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</si>
  <si>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</si>
  <si>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</si>
  <si>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</si>
  <si>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</si>
  <si>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</si>
  <si>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</si>
  <si>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</si>
  <si>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</si>
  <si>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</si>
  <si>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</si>
  <si>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</si>
  <si>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</si>
  <si>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</si>
  <si>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</si>
  <si>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</si>
  <si>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</si>
  <si>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</si>
  <si>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</si>
  <si>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</si>
  <si>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</si>
  <si>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</si>
  <si>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</si>
  <si>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</si>
  <si>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</si>
  <si>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</si>
  <si>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</si>
  <si>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</si>
  <si>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</si>
  <si>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</si>
  <si>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</si>
  <si>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</si>
  <si>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</si>
  <si>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</si>
  <si>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</si>
  <si>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</si>
  <si>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</si>
  <si>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</si>
  <si>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</si>
  <si>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</si>
  <si>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</si>
  <si>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</si>
  <si>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</si>
  <si>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</si>
  <si>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</si>
  <si>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</si>
  <si>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</si>
  <si>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</si>
  <si>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</si>
  <si>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</si>
  <si>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</si>
  <si>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</si>
  <si>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</si>
  <si>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</si>
  <si>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</si>
  <si>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</si>
  <si>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</si>
  <si>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</si>
  <si>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</si>
  <si>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</si>
  <si>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</si>
  <si>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</si>
  <si>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</si>
  <si>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</si>
  <si>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</si>
  <si>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</si>
  <si>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</si>
  <si>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</si>
  <si>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</si>
  <si>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</si>
  <si>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</si>
  <si>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</si>
  <si>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</si>
  <si>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</si>
  <si>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</si>
  <si>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</si>
  <si>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</si>
  <si>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</si>
  <si>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</si>
  <si>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</si>
  <si>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</si>
  <si>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</si>
  <si>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</si>
  <si>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</si>
  <si>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</si>
  <si>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</si>
  <si>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</si>
  <si>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</si>
  <si>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</si>
  <si>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</si>
  <si>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</si>
  <si>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</si>
  <si>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</si>
  <si>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</si>
  <si>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</si>
  <si>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</si>
  <si>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</si>
  <si>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</si>
  <si>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</si>
  <si>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</si>
  <si>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</si>
  <si>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</si>
  <si>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</si>
  <si>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</si>
  <si>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</si>
  <si>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</si>
  <si>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</si>
  <si>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</si>
  <si>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</si>
  <si>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</si>
  <si>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</si>
  <si>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</si>
  <si>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</si>
  <si>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</si>
  <si>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</si>
  <si>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</si>
  <si>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</si>
  <si>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</si>
  <si>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</si>
  <si>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</si>
  <si>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</si>
  <si>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</si>
  <si>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</si>
  <si>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</si>
  <si>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</si>
  <si>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</si>
  <si>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</si>
  <si>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</si>
  <si>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</si>
  <si>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</si>
  <si>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</si>
  <si>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</si>
  <si>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</si>
  <si>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</si>
  <si>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</si>
  <si>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</si>
  <si>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</si>
  <si>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</si>
  <si>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</si>
  <si>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</si>
  <si>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</si>
  <si>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</si>
  <si>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</si>
  <si>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</si>
  <si>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</si>
  <si>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</si>
  <si>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</si>
  <si>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</si>
  <si>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</si>
  <si>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</si>
  <si>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</si>
  <si>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</si>
  <si>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</si>
  <si>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</si>
  <si>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</si>
  <si>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</si>
  <si>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</si>
  <si>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</si>
  <si>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</si>
  <si>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</si>
  <si>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</si>
  <si>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</si>
  <si>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</si>
  <si>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</si>
  <si>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</si>
  <si>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</si>
  <si>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</si>
  <si>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</si>
  <si>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</si>
  <si>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</si>
  <si>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</si>
  <si>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</si>
  <si>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</si>
  <si>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</si>
  <si>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</si>
  <si>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</si>
  <si>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</si>
  <si>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</si>
  <si>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</si>
  <si>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</si>
  <si>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</si>
  <si>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</si>
  <si>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</si>
  <si>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</si>
  <si>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</si>
  <si>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</si>
  <si>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</si>
  <si>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</si>
  <si>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</si>
  <si>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</si>
  <si>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</si>
  <si>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</si>
  <si>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</si>
  <si>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</si>
  <si>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</si>
  <si>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</si>
  <si>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</si>
  <si>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</si>
  <si>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</si>
  <si>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</si>
  <si>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</si>
  <si>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</si>
  <si>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</si>
  <si>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</si>
  <si>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</si>
  <si>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</si>
  <si>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</si>
  <si>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</si>
  <si>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</si>
  <si>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</si>
  <si>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</si>
  <si>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</si>
  <si>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</si>
  <si>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</si>
  <si>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</si>
  <si>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</si>
  <si>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</si>
  <si>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</si>
  <si>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</si>
  <si>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</si>
  <si>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</si>
  <si>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</si>
  <si>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</si>
  <si>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</si>
  <si>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</si>
  <si>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</si>
  <si>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</si>
  <si>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</si>
  <si>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</si>
  <si>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</si>
  <si>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</si>
  <si>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</si>
  <si>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</si>
  <si>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</si>
  <si>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</si>
  <si>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</si>
  <si>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</si>
  <si>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</si>
  <si>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</si>
  <si>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</si>
  <si>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</si>
  <si>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</si>
  <si>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</si>
  <si>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</si>
  <si>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</si>
  <si>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</si>
  <si>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</si>
  <si>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</si>
  <si>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</si>
  <si>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</si>
  <si>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</si>
  <si>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</si>
  <si>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</si>
  <si>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</si>
  <si>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</si>
  <si>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</si>
  <si>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</si>
  <si>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</si>
  <si>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</si>
  <si>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</si>
  <si>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</si>
  <si>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</si>
  <si>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</si>
  <si>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</si>
  <si>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</si>
  <si>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</si>
  <si>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</si>
  <si>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</si>
  <si>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</si>
  <si>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</si>
  <si>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</si>
  <si>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</si>
  <si>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</si>
  <si>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</si>
  <si>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</si>
  <si>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</si>
  <si>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</si>
  <si>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</si>
  <si>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</si>
  <si>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</si>
  <si>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</si>
  <si>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</si>
  <si>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</si>
  <si>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</si>
  <si>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</si>
  <si>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</si>
  <si>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</si>
  <si>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</si>
  <si>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</si>
  <si>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</si>
  <si>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</si>
  <si>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</si>
  <si>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</si>
  <si>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</si>
  <si>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</si>
  <si>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</si>
  <si>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</si>
  <si>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</si>
  <si>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</si>
  <si>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</si>
  <si>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</si>
  <si>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</si>
  <si>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</si>
  <si>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</si>
  <si>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</si>
  <si>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</si>
  <si>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</si>
  <si>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</si>
  <si>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</si>
  <si>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</si>
  <si>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</si>
  <si>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</si>
  <si>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</si>
  <si>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</si>
  <si>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</si>
  <si>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</si>
  <si>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</si>
  <si>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</si>
  <si>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</si>
  <si>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</si>
  <si>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</si>
  <si>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</si>
  <si>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</si>
  <si>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</si>
  <si>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</si>
  <si>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</si>
  <si>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</si>
  <si>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</si>
  <si>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</si>
  <si>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</si>
  <si>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</si>
  <si>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</si>
  <si>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</si>
  <si>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</si>
  <si>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</si>
  <si>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</si>
  <si>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</si>
  <si>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</si>
  <si>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</si>
  <si>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</si>
  <si>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</si>
  <si>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</si>
  <si>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</si>
  <si>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</si>
  <si>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</si>
  <si>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</si>
  <si>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</si>
  <si>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</si>
  <si>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</si>
  <si>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</si>
  <si>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</si>
  <si>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</si>
  <si>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</si>
  <si>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</si>
  <si>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</si>
  <si>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</si>
  <si>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</si>
  <si>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</si>
  <si>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</si>
  <si>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</si>
  <si>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</si>
  <si>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</si>
  <si>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</si>
  <si>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</si>
  <si>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</si>
  <si>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</si>
  <si>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</si>
  <si>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</si>
  <si>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</si>
  <si>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</si>
  <si>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</si>
  <si>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</si>
  <si>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</si>
  <si>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</si>
  <si>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</si>
  <si>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</si>
  <si>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</si>
  <si>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</si>
  <si>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</si>
  <si>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</si>
  <si>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</si>
  <si>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</si>
  <si>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</si>
  <si>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</si>
  <si>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</si>
  <si>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</si>
  <si>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</si>
  <si>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</si>
  <si>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</si>
  <si>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</si>
  <si>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</si>
  <si>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</si>
  <si>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</si>
  <si>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</si>
  <si>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</si>
  <si>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</si>
  <si>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</si>
  <si>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</si>
  <si>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</si>
  <si>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</si>
  <si>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</si>
  <si>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</si>
  <si>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</si>
  <si>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</si>
  <si>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</si>
  <si>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</si>
  <si>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</si>
  <si>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</si>
  <si>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</si>
  <si>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</si>
  <si>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</si>
  <si>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</si>
  <si>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</si>
  <si>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</si>
  <si>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</si>
  <si>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</si>
  <si>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</si>
  <si>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</si>
  <si>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</si>
  <si>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</si>
  <si>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</si>
  <si>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</si>
  <si>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</si>
  <si>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</si>
  <si>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</si>
  <si>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</si>
  <si>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</si>
  <si>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</si>
  <si>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</si>
  <si>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</si>
  <si>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</si>
  <si>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</si>
  <si>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</si>
  <si>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</si>
  <si>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</si>
  <si>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</si>
  <si>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</si>
  <si>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</si>
  <si>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</si>
  <si>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</si>
  <si>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</si>
  <si>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</si>
  <si>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</si>
  <si>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</si>
  <si>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</si>
  <si>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</si>
  <si>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</si>
  <si>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</si>
  <si>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</si>
  <si>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</si>
  <si>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</si>
  <si>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</si>
  <si>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</si>
  <si>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</si>
  <si>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</si>
  <si>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</si>
  <si>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</si>
  <si>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</si>
  <si>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</si>
  <si>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</si>
  <si>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</si>
  <si>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</si>
  <si>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</si>
  <si>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</si>
  <si>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</si>
  <si>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</si>
  <si>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</si>
  <si>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</si>
  <si>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</si>
  <si>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</si>
  <si>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</si>
  <si>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</si>
  <si>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</si>
  <si>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</si>
  <si>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</si>
  <si>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</si>
  <si>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</si>
  <si>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</si>
  <si>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</si>
  <si>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</si>
  <si>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</si>
  <si>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</si>
  <si>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</si>
  <si>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</si>
  <si>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</si>
  <si>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</si>
  <si>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</si>
  <si>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</si>
  <si>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</si>
  <si>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</si>
  <si>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</si>
  <si>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</si>
  <si>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</si>
  <si>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</si>
  <si>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</si>
  <si>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</si>
  <si>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</si>
  <si>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</si>
  <si>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</si>
  <si>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</si>
  <si>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</si>
  <si>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</si>
  <si>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</si>
  <si>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</si>
  <si>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</si>
  <si>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</si>
  <si>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</si>
  <si>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</si>
  <si>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</si>
  <si>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</si>
  <si>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</si>
  <si>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</si>
  <si>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</si>
  <si>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</si>
  <si>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</si>
  <si>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</si>
  <si>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</si>
  <si>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</si>
  <si>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</si>
  <si>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</si>
  <si>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</si>
  <si>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</si>
  <si>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</si>
  <si>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</si>
  <si>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</si>
  <si>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</si>
  <si>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</si>
  <si>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</si>
  <si>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</si>
  <si>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</si>
  <si>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</si>
  <si>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</si>
  <si>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</si>
  <si>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</si>
  <si>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</si>
  <si>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</si>
  <si>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</si>
  <si>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</si>
  <si>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</si>
  <si>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</si>
  <si>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</si>
  <si>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</si>
  <si>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</si>
  <si>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</si>
  <si>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</si>
  <si>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</si>
  <si>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</si>
  <si>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</si>
  <si>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</si>
  <si>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</si>
  <si>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</si>
  <si>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</si>
  <si>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</si>
  <si>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</si>
  <si>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</si>
  <si>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</si>
  <si>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</si>
  <si>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</si>
  <si>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</si>
  <si>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</si>
  <si>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</si>
  <si>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</si>
  <si>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</si>
  <si>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</si>
  <si>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</si>
  <si>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</si>
  <si>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</si>
  <si>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</si>
  <si>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</si>
  <si>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</si>
  <si>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</si>
  <si>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</si>
  <si>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</si>
  <si>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</si>
  <si>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</si>
  <si>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</si>
  <si>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</si>
  <si>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</si>
  <si>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</si>
  <si>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</si>
  <si>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</si>
  <si>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</si>
  <si>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</si>
  <si>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</si>
  <si>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</si>
  <si>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</si>
  <si>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</si>
  <si>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</si>
  <si>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</si>
  <si>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</si>
  <si>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</si>
  <si>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</si>
  <si>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</si>
  <si>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</si>
  <si>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</si>
  <si>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</si>
  <si>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</si>
  <si>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</si>
  <si>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</si>
  <si>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</si>
  <si>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</si>
  <si>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</si>
  <si>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</si>
  <si>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</si>
  <si>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</si>
  <si>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</si>
  <si>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</si>
  <si>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</si>
  <si>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</si>
  <si>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</si>
  <si>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</si>
  <si>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</si>
  <si>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</si>
  <si>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</si>
  <si>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</si>
  <si>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</si>
  <si>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</si>
  <si>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</si>
  <si>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</si>
  <si>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</si>
  <si>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</si>
  <si>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</si>
  <si>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</si>
  <si>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</si>
  <si>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</si>
  <si>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</si>
  <si>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</si>
  <si>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</si>
  <si>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</si>
  <si>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</si>
  <si>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</si>
  <si>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</si>
  <si>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</si>
  <si>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</si>
  <si>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</si>
  <si>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</si>
  <si>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</si>
  <si>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</si>
  <si>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</si>
  <si>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</si>
  <si>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</si>
  <si>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</si>
  <si>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</si>
  <si>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</si>
  <si>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</si>
  <si>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</si>
  <si>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</si>
  <si>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</si>
  <si>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</si>
  <si>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</si>
  <si>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</si>
  <si>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</si>
  <si>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</si>
  <si>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</si>
  <si>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</si>
  <si>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</si>
  <si>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</si>
  <si>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</si>
  <si>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</si>
  <si>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</si>
  <si>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</si>
  <si>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</si>
  <si>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</si>
  <si>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</si>
  <si>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</si>
  <si>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</si>
  <si>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</si>
  <si>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</si>
  <si>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</si>
  <si>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</si>
  <si>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</si>
  <si>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</si>
  <si>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</si>
  <si>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</si>
  <si>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</si>
  <si>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</si>
  <si>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</si>
  <si>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</si>
  <si>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</si>
  <si>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</si>
  <si>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</si>
  <si>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</si>
  <si>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</si>
  <si>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</si>
  <si>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</si>
  <si>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</si>
  <si>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</si>
  <si>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</si>
  <si>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</si>
  <si>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</si>
  <si>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</si>
  <si>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</si>
  <si>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</si>
  <si>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</si>
  <si>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</si>
  <si>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</si>
  <si>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</si>
  <si>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</si>
  <si>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</si>
  <si>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</si>
  <si>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</si>
  <si>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</si>
  <si>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</si>
  <si>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</si>
  <si>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</si>
  <si>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</si>
  <si>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</si>
  <si>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</si>
  <si>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</si>
  <si>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</si>
  <si>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</si>
  <si>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</si>
  <si>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</si>
  <si>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</si>
  <si>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</si>
  <si>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</si>
  <si>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</si>
  <si>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</si>
  <si>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</si>
  <si>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</si>
  <si>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</si>
  <si>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</si>
  <si>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</si>
  <si>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</si>
  <si>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</si>
  <si>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</si>
  <si>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</si>
  <si>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</si>
  <si>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</si>
  <si>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</si>
  <si>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</si>
  <si>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</si>
  <si>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</si>
  <si>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</si>
  <si>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</si>
  <si>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</si>
  <si>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</si>
  <si>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</si>
  <si>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</si>
  <si>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</si>
  <si>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</si>
  <si>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</si>
  <si>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</si>
  <si>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</si>
  <si>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</si>
  <si>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</si>
  <si>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</si>
  <si>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</si>
  <si>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</si>
  <si>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</si>
  <si>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</si>
  <si>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</si>
  <si>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</si>
  <si>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</si>
  <si>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</si>
  <si>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</si>
  <si>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</si>
  <si>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</si>
  <si>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</si>
  <si>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</si>
  <si>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</si>
  <si>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</si>
  <si>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</si>
  <si>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</si>
  <si>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</si>
  <si>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</si>
  <si>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</si>
  <si>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</si>
  <si>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</si>
  <si>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</si>
  <si>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</si>
  <si>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</si>
  <si>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</si>
  <si>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</si>
  <si>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</si>
  <si>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</si>
  <si>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</si>
  <si>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</si>
  <si>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</si>
  <si>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</si>
  <si>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</si>
  <si>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</si>
  <si>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</si>
  <si>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</si>
  <si>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</si>
  <si>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</si>
  <si>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</si>
  <si>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</si>
  <si>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</si>
  <si>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</si>
  <si>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</si>
  <si>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</si>
  <si>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</si>
  <si>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</si>
  <si>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</si>
  <si>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</si>
  <si>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</si>
  <si>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</si>
  <si>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</si>
  <si>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</si>
  <si>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</si>
  <si>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</si>
  <si>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</si>
  <si>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</si>
  <si>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</si>
  <si>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</si>
  <si>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</si>
  <si>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</si>
  <si>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</si>
  <si>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</si>
  <si>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</si>
  <si>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</si>
  <si>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</si>
  <si>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</si>
  <si>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</si>
  <si>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</si>
  <si>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</si>
  <si>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</si>
  <si>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</si>
  <si>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</si>
  <si>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</si>
  <si>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</si>
  <si>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</si>
  <si>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</si>
  <si>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</si>
  <si>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</si>
  <si>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</si>
  <si>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</si>
  <si>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</si>
  <si>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</si>
  <si>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</si>
  <si>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</si>
  <si>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</si>
  <si>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</si>
  <si>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</si>
  <si>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</si>
  <si>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</si>
  <si>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</si>
  <si>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</si>
  <si>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</si>
  <si>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</si>
  <si>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</si>
  <si>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</si>
  <si>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</si>
  <si>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</si>
  <si>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</si>
  <si>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</si>
  <si>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</si>
  <si>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</si>
  <si>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</si>
  <si>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</si>
  <si>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</si>
  <si>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</si>
  <si>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</si>
  <si>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</si>
  <si>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</si>
  <si>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</si>
  <si>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</si>
  <si>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</si>
  <si>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</si>
  <si>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</si>
  <si>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</si>
  <si>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</si>
  <si>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</si>
  <si>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</si>
  <si>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</si>
  <si>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</si>
  <si>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</si>
  <si>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</si>
  <si>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</si>
  <si>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</si>
  <si>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</si>
  <si>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</si>
  <si>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</si>
  <si>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</si>
  <si>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</si>
  <si>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</si>
  <si>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</si>
  <si>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</si>
  <si>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</si>
  <si>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</si>
  <si>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</si>
  <si>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</si>
  <si>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</si>
  <si>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</si>
  <si>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</si>
  <si>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</si>
  <si>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</si>
  <si>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</si>
  <si>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</si>
  <si>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</si>
  <si>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</si>
  <si>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</si>
  <si>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</si>
  <si>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</si>
  <si>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</si>
  <si>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</si>
  <si>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</si>
  <si>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</si>
  <si>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</si>
  <si>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</si>
  <si>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</si>
  <si>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</si>
  <si>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</si>
  <si>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</si>
  <si>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</si>
  <si>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</si>
  <si>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</si>
  <si>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</si>
  <si>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</si>
  <si>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</si>
  <si>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</si>
  <si>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</si>
  <si>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</si>
  <si>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</si>
  <si>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</si>
  <si>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</si>
  <si>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</si>
  <si>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</si>
  <si>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</si>
  <si>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</si>
  <si>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</si>
  <si>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</si>
  <si>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</si>
  <si>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</si>
  <si>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</si>
  <si>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</si>
  <si>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</si>
  <si>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</si>
  <si>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</si>
  <si>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</si>
  <si>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</si>
  <si>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</si>
  <si>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</si>
  <si>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</si>
  <si>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</si>
  <si>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</si>
  <si>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</si>
  <si>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</si>
  <si>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</si>
  <si>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</si>
  <si>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</si>
  <si>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</si>
  <si>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</si>
  <si>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</si>
  <si>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</si>
  <si>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</si>
  <si>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</si>
  <si>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</si>
  <si>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</si>
  <si>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</si>
  <si>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</si>
  <si>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</si>
  <si>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</si>
  <si>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</si>
  <si>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</si>
  <si>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</si>
  <si>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</si>
  <si>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</si>
  <si>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</si>
  <si>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</si>
  <si>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</si>
  <si>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</si>
  <si>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</si>
  <si>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</si>
  <si>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</si>
  <si>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</si>
  <si>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</si>
  <si>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</si>
  <si>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</si>
  <si>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</si>
  <si>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</si>
  <si>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</si>
  <si>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</si>
  <si>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</si>
  <si>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</si>
  <si>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</si>
  <si>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</si>
  <si>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</si>
  <si>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</si>
  <si>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</si>
  <si>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</si>
  <si>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</si>
  <si>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</si>
  <si>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</si>
  <si>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</si>
  <si>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</si>
  <si>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</si>
  <si>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</si>
  <si>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</si>
  <si>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</si>
  <si>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</si>
  <si>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</si>
  <si>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</si>
  <si>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</si>
  <si>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</si>
  <si>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</si>
  <si>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</si>
  <si>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</si>
  <si>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</si>
  <si>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</si>
  <si>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</si>
  <si>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</si>
  <si>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</si>
  <si>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</si>
  <si>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</si>
  <si>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</si>
  <si>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</si>
  <si>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</si>
  <si>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</si>
  <si>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</si>
  <si>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</si>
  <si>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</si>
  <si>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</si>
  <si>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</si>
  <si>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</si>
  <si>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</si>
  <si>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</si>
  <si>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</si>
  <si>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</si>
  <si>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</si>
  <si>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</si>
  <si>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</si>
  <si>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</si>
  <si>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</si>
  <si>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</si>
  <si>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</si>
  <si>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</si>
  <si>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</si>
  <si>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</si>
  <si>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</si>
  <si>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</si>
  <si>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</si>
  <si>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</si>
  <si>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</si>
  <si>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</si>
  <si>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</si>
  <si>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</si>
  <si>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</si>
  <si>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</si>
  <si>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</si>
  <si>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</si>
  <si>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</si>
  <si>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</si>
  <si>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</si>
  <si>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</si>
  <si>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</si>
  <si>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</si>
  <si>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</si>
  <si>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</si>
  <si>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</si>
  <si>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</si>
  <si>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</si>
  <si>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</si>
  <si>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</si>
  <si>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</si>
  <si>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</si>
  <si>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</si>
  <si>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</si>
  <si>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</si>
  <si>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</si>
  <si>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</si>
  <si>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</si>
  <si>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</si>
  <si>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</si>
  <si>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</si>
  <si>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</si>
  <si>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</si>
  <si>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</si>
  <si>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</si>
  <si>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</si>
  <si>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</si>
  <si>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</si>
  <si>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</si>
  <si>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</si>
  <si>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</si>
  <si>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</si>
  <si>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</si>
  <si>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</si>
  <si>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</si>
  <si>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</si>
  <si>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</si>
  <si>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</si>
  <si>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</si>
  <si>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</si>
  <si>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</si>
  <si>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</si>
  <si>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</si>
  <si>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</si>
  <si>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</si>
  <si>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</si>
  <si>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</si>
  <si>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</si>
  <si>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</si>
  <si>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</si>
  <si>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</si>
  <si>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</si>
  <si>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</si>
  <si>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</si>
  <si>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</si>
  <si>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</si>
  <si>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</si>
  <si>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</si>
  <si>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</si>
  <si>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</si>
  <si>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</si>
  <si>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</si>
  <si>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</si>
  <si>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</si>
  <si>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</si>
  <si>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</si>
  <si>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</si>
  <si>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</si>
  <si>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</si>
  <si>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</si>
  <si>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</si>
  <si>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</si>
  <si>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</si>
  <si>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</si>
  <si>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</si>
  <si>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</si>
  <si>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</si>
  <si>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</si>
  <si>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</si>
  <si>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</si>
  <si>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</si>
  <si>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</si>
  <si>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</si>
  <si>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</si>
  <si>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</si>
  <si>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</si>
  <si>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</si>
  <si>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</si>
  <si>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</si>
  <si>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</si>
  <si>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</si>
  <si>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</si>
  <si>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</si>
  <si>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</si>
  <si>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</si>
  <si>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</si>
  <si>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</si>
  <si>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</si>
  <si>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</si>
  <si>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</si>
  <si>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</si>
  <si>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</si>
  <si>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</si>
  <si>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</si>
  <si>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</si>
  <si>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</si>
  <si>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</si>
  <si>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</si>
  <si>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</si>
  <si>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</si>
  <si>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</si>
  <si>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</si>
  <si>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</si>
  <si>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</si>
  <si>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</si>
  <si>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</si>
  <si>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</si>
  <si>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</si>
  <si>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</si>
  <si>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</si>
  <si>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</si>
  <si>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</si>
  <si>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</si>
  <si>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</si>
  <si>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</si>
  <si>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</si>
  <si>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</si>
  <si>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</si>
  <si>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</si>
  <si>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</si>
  <si>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</si>
  <si>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</si>
  <si>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</si>
  <si>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</si>
  <si>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</si>
  <si>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</si>
  <si>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</si>
  <si>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</si>
  <si>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</si>
  <si>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</si>
  <si>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</si>
  <si>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</si>
  <si>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</si>
  <si>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</si>
  <si>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</si>
  <si>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</si>
  <si>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</si>
  <si>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</si>
  <si>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</si>
  <si>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</si>
  <si>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</si>
  <si>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</si>
  <si>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</si>
  <si>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</si>
  <si>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</si>
  <si>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</si>
  <si>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</si>
  <si>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</si>
  <si>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</si>
  <si>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</si>
  <si>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</si>
  <si>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</si>
  <si>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</si>
  <si>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</si>
  <si>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</si>
  <si>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</si>
  <si>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</si>
  <si>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</si>
  <si>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</si>
  <si>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</si>
  <si>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</si>
  <si>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</si>
  <si>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</si>
  <si>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</si>
  <si>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</si>
  <si>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</si>
  <si>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</si>
  <si>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</si>
  <si>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</si>
  <si>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</si>
  <si>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</si>
  <si>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</si>
  <si>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</si>
  <si>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</si>
  <si>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</si>
  <si>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</si>
  <si>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</si>
  <si>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</si>
  <si>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</si>
  <si>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</si>
  <si>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</si>
  <si>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</si>
  <si>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</si>
  <si>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</si>
  <si>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</si>
  <si>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</si>
  <si>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</si>
  <si>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</si>
  <si>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</si>
  <si>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</si>
  <si>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</si>
  <si>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</si>
  <si>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</si>
  <si>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</si>
  <si>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</si>
  <si>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</si>
  <si>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</si>
  <si>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</si>
  <si>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</si>
  <si>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</si>
  <si>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</si>
  <si>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</si>
  <si>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</si>
  <si>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</si>
  <si>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</si>
  <si>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</si>
  <si>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</si>
  <si>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</si>
  <si>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</si>
  <si>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</si>
  <si>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</si>
  <si>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</si>
  <si>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</si>
  <si>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</si>
  <si>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</si>
  <si>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</si>
  <si>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</si>
  <si>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</si>
  <si>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</si>
  <si>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</si>
  <si>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</si>
  <si>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</si>
  <si>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</si>
  <si>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</si>
  <si>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</si>
  <si>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</si>
  <si>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</si>
  <si>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</si>
  <si>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</si>
  <si>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</si>
  <si>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</si>
  <si>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</si>
  <si>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</si>
  <si>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</si>
  <si>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</si>
  <si>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</si>
  <si>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</si>
  <si>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</si>
  <si>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</si>
  <si>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</si>
  <si>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</si>
  <si>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</si>
  <si>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</si>
  <si>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</si>
  <si>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</si>
  <si>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</si>
  <si>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</si>
  <si>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</si>
  <si>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</si>
  <si>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</si>
  <si>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</si>
  <si>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</si>
  <si>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</si>
  <si>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</si>
  <si>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</si>
  <si>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</si>
  <si>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</si>
  <si>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</si>
  <si>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</si>
  <si>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</si>
  <si>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</si>
  <si>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</si>
  <si>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</si>
  <si>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</si>
  <si>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</si>
  <si>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</si>
  <si>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</si>
  <si>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</si>
  <si>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</si>
  <si>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</si>
  <si>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</si>
  <si>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</si>
  <si>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</si>
  <si>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</si>
  <si>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</si>
  <si>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</si>
  <si>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</si>
  <si>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</si>
  <si>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</si>
  <si>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</si>
  <si>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</si>
  <si>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</si>
  <si>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</si>
  <si>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</si>
  <si>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</si>
  <si>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</si>
  <si>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</si>
  <si>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</si>
  <si>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</si>
  <si>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</si>
  <si>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</si>
  <si>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</si>
  <si>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</si>
  <si>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</si>
  <si>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</si>
  <si>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</si>
  <si>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</si>
  <si>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</si>
  <si>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</si>
  <si>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</si>
  <si>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</si>
  <si>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</si>
  <si>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</si>
  <si>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</si>
  <si>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</si>
  <si>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</si>
  <si>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</si>
  <si>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</si>
  <si>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</si>
  <si>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</si>
  <si>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</si>
  <si>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</si>
  <si>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</si>
  <si>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</si>
  <si>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</si>
  <si>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</si>
  <si>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</si>
  <si>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</si>
  <si>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</si>
  <si>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</si>
  <si>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</si>
  <si>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</si>
  <si>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</si>
  <si>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</si>
  <si>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</si>
  <si>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</si>
  <si>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</si>
  <si>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</si>
  <si>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</si>
  <si>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</si>
  <si>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</si>
  <si>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</si>
  <si>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</si>
  <si>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</si>
  <si>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</si>
  <si>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</si>
  <si>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</si>
  <si>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</si>
  <si>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</si>
  <si>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</si>
  <si>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</si>
  <si>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</si>
  <si>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</si>
  <si>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</si>
  <si>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</si>
  <si>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</si>
  <si>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</si>
  <si>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</si>
  <si>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</si>
  <si>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</si>
  <si>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</si>
  <si>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</si>
  <si>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</si>
  <si>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</si>
  <si>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</si>
  <si>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</si>
  <si>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</si>
  <si>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</si>
  <si>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</si>
  <si>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</si>
  <si>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</si>
  <si>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</si>
  <si>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</si>
  <si>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</si>
  <si>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</si>
  <si>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</si>
  <si>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</si>
  <si>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</si>
  <si>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</si>
  <si>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</si>
  <si>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</si>
  <si>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</si>
  <si>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</si>
  <si>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</si>
  <si>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</si>
  <si>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</si>
  <si>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</si>
  <si>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</si>
  <si>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</si>
  <si>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</si>
  <si>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</si>
  <si>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</si>
  <si>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</si>
  <si>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</si>
  <si>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</si>
  <si>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</si>
  <si>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</si>
  <si>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</si>
  <si>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</si>
  <si>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</si>
  <si>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</si>
  <si>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</si>
  <si>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</si>
  <si>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</si>
  <si>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</si>
  <si>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</si>
  <si>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</si>
  <si>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</si>
  <si>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</si>
  <si>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</si>
  <si>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</si>
  <si>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</si>
  <si>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</si>
  <si>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</si>
  <si>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</si>
  <si>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</si>
  <si>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</si>
  <si>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</si>
  <si>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</si>
  <si>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</si>
  <si>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</si>
  <si>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</si>
  <si>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</si>
  <si>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</si>
  <si>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</si>
  <si>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</si>
  <si>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</si>
  <si>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</si>
  <si>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</si>
  <si>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</si>
  <si>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</si>
  <si>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</si>
  <si>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</si>
  <si>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</si>
  <si>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</si>
  <si>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</si>
  <si>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</si>
  <si>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</si>
  <si>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</si>
  <si>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</si>
  <si>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</si>
  <si>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</si>
  <si>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</si>
  <si>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</si>
  <si>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</si>
  <si>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</si>
  <si>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</si>
  <si>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</si>
  <si>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</si>
  <si>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</si>
  <si>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</si>
  <si>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</si>
  <si>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</si>
  <si>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</si>
  <si>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</si>
  <si>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</si>
  <si>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</si>
  <si>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</si>
  <si>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</si>
  <si>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</si>
  <si>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</si>
  <si>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</si>
  <si>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</si>
  <si>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</si>
  <si>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</si>
  <si>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</si>
  <si>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</si>
  <si>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</si>
  <si>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</si>
  <si>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</si>
  <si>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</si>
  <si>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</si>
  <si>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</si>
  <si>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</si>
  <si>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</si>
  <si>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</si>
  <si>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</si>
  <si>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</si>
  <si>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</si>
  <si>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</si>
  <si>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</si>
  <si>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</si>
  <si>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</si>
  <si>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</si>
  <si>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</si>
  <si>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</si>
  <si>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</si>
  <si>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</si>
  <si>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</si>
  <si>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</si>
  <si>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</si>
  <si>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</si>
  <si>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</si>
  <si>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</si>
  <si>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</si>
  <si>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</si>
  <si>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</si>
  <si>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</si>
  <si>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</si>
  <si>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</si>
  <si>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</si>
  <si>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</si>
  <si>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</si>
  <si>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</si>
  <si>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</si>
  <si>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</si>
  <si>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</si>
  <si>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</si>
  <si>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</si>
  <si>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</si>
  <si>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</si>
  <si>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</si>
  <si>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</si>
  <si>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</si>
  <si>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</si>
  <si>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</si>
  <si>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</si>
  <si>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</si>
  <si>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</si>
  <si>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</si>
  <si>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</si>
  <si>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</si>
  <si>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</si>
  <si>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</si>
  <si>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</si>
  <si>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</si>
  <si>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</si>
  <si>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</si>
  <si>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</si>
  <si>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</si>
  <si>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</si>
  <si>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</si>
  <si>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</si>
  <si>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</si>
  <si>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</si>
  <si>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</si>
  <si>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</si>
  <si>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</si>
  <si>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</si>
  <si>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</si>
  <si>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</si>
  <si>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</si>
  <si>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</si>
  <si>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</si>
  <si>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</si>
  <si>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</si>
  <si>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</si>
  <si>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</si>
  <si>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</si>
  <si>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</si>
  <si>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</si>
  <si>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</si>
  <si>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</si>
  <si>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</si>
  <si>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</si>
  <si>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</si>
  <si>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</si>
  <si>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</si>
  <si>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</si>
  <si>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</si>
  <si>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</si>
  <si>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</si>
  <si>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</si>
  <si>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</si>
  <si>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</si>
  <si>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</si>
  <si>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</si>
  <si>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</si>
  <si>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</si>
  <si>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</si>
  <si>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</si>
  <si>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</si>
  <si>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</si>
  <si>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</si>
  <si>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</si>
  <si>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</si>
  <si>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</si>
  <si>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</si>
  <si>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</si>
  <si>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</si>
  <si>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</si>
  <si>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</si>
  <si>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</si>
  <si>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</si>
  <si>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</si>
  <si>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</si>
  <si>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</si>
  <si>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</si>
  <si>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</si>
  <si>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</si>
  <si>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</si>
  <si>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</si>
  <si>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</si>
  <si>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</si>
  <si>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</si>
  <si>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</si>
  <si>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</si>
  <si>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</si>
  <si>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</si>
  <si>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</si>
  <si>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</si>
  <si>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</si>
  <si>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</si>
  <si>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</si>
  <si>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</si>
  <si>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</si>
  <si>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</si>
  <si>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</si>
  <si>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</si>
  <si>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</si>
  <si>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</si>
  <si>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</si>
  <si>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</si>
  <si>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</si>
  <si>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</si>
  <si>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</si>
  <si>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</si>
  <si>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</si>
  <si>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</si>
  <si>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</si>
  <si>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</si>
  <si>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</si>
  <si>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</si>
  <si>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</si>
  <si>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</si>
  <si>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</si>
  <si>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</si>
  <si>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</si>
  <si>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</si>
  <si>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</si>
  <si>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</si>
  <si>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</si>
  <si>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</si>
  <si>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</si>
  <si>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</si>
  <si>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</si>
  <si>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</si>
  <si>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</si>
  <si>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</si>
  <si>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</si>
  <si>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</si>
  <si>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</si>
  <si>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</si>
  <si>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</si>
  <si>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</si>
  <si>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</si>
  <si>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</si>
  <si>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</si>
  <si>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</si>
  <si>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</si>
  <si>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</si>
  <si>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</si>
  <si>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</si>
  <si>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</si>
  <si>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</si>
  <si>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</si>
  <si>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</si>
  <si>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</si>
  <si>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</si>
  <si>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</si>
  <si>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</si>
  <si>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</si>
  <si>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</si>
  <si>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</si>
  <si>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</si>
  <si>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</si>
  <si>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</si>
  <si>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</si>
  <si>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</si>
  <si>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</si>
  <si>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</si>
  <si>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</si>
  <si>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</si>
  <si>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</si>
  <si>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</si>
  <si>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</si>
  <si>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</si>
  <si>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</si>
  <si>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</si>
  <si>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</si>
  <si>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</si>
  <si>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</si>
  <si>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</si>
  <si>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</si>
  <si>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</si>
  <si>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</si>
  <si>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</si>
  <si>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</si>
  <si>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</si>
  <si>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</si>
  <si>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</si>
  <si>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</si>
  <si>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</si>
  <si>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</si>
  <si>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</si>
  <si>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</si>
  <si>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</si>
  <si>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</si>
  <si>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</si>
  <si>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</si>
  <si>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</si>
  <si>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</si>
  <si>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</si>
  <si>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</si>
  <si>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</si>
  <si>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</si>
  <si>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</si>
  <si>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</si>
  <si>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</si>
  <si>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</si>
  <si>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</si>
  <si>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</si>
  <si>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</si>
  <si>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</si>
  <si>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</si>
  <si>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</si>
  <si>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</si>
  <si>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</si>
  <si>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</si>
  <si>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</si>
  <si>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</si>
  <si>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</si>
  <si>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</si>
  <si>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</si>
  <si>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</si>
  <si>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</si>
  <si>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</si>
  <si>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</si>
  <si>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</si>
  <si>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</si>
  <si>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</si>
  <si>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</si>
  <si>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</si>
  <si>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</si>
  <si>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</si>
  <si>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</si>
  <si>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</si>
  <si>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</si>
  <si>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</si>
  <si>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</si>
  <si>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</si>
  <si>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</si>
  <si>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</si>
  <si>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</si>
  <si>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</si>
  <si>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</si>
  <si>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</si>
  <si>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</si>
  <si>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</si>
  <si>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</si>
  <si>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</si>
  <si>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</si>
  <si>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</si>
  <si>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</si>
  <si>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</si>
  <si>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</si>
  <si>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</si>
  <si>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</si>
  <si>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</si>
  <si>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</si>
  <si>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</si>
  <si>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</si>
  <si>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</si>
  <si>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</si>
  <si>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</si>
  <si>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</si>
  <si>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</si>
  <si>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</si>
  <si>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</si>
  <si>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</si>
  <si>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</si>
  <si>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</si>
  <si>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</si>
  <si>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</si>
  <si>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</si>
  <si>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</si>
  <si>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</si>
  <si>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</si>
  <si>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</si>
  <si>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</si>
  <si>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</si>
  <si>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</si>
  <si>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</si>
  <si>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</si>
  <si>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</si>
  <si>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</si>
  <si>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</si>
  <si>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</si>
  <si>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</si>
  <si>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</si>
  <si>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</si>
  <si>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</si>
  <si>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</si>
  <si>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</si>
  <si>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</si>
  <si>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</si>
  <si>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</si>
  <si>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</si>
  <si>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</si>
  <si>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</si>
  <si>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</si>
  <si>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</si>
  <si>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</si>
  <si>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</si>
  <si>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</si>
  <si>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</si>
  <si>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</si>
  <si>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</si>
  <si>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</si>
  <si>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</si>
  <si>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</si>
  <si>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</si>
  <si>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</si>
  <si>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</si>
  <si>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</si>
  <si>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</si>
  <si>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</si>
  <si>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</si>
  <si>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</si>
  <si>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</si>
  <si>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</si>
  <si>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</si>
  <si>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</si>
  <si>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</si>
  <si>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</si>
  <si>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</si>
  <si>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</si>
  <si>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</si>
  <si>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</si>
  <si>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</si>
  <si>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</si>
  <si>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</si>
  <si>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</si>
  <si>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</si>
  <si>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</si>
  <si>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</si>
  <si>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</si>
  <si>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</si>
  <si>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</si>
  <si>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</si>
  <si>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</si>
  <si>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</si>
  <si>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</si>
  <si>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</si>
  <si>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</si>
  <si>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</si>
  <si>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</si>
  <si>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</si>
  <si>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</si>
  <si>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</si>
  <si>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</si>
  <si>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</si>
  <si>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</si>
  <si>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</si>
  <si>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</si>
  <si>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</si>
  <si>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</si>
  <si>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</si>
  <si>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</si>
  <si>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</si>
  <si>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</si>
  <si>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</si>
  <si>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</si>
  <si>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</si>
  <si>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</si>
  <si>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</si>
  <si>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</si>
  <si>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</si>
  <si>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</si>
  <si>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</si>
  <si>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</si>
  <si>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</si>
  <si>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</si>
  <si>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</si>
  <si>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</si>
  <si>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</si>
  <si>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</si>
  <si>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</si>
  <si>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</si>
  <si>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</si>
  <si>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</si>
  <si>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</si>
  <si>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</si>
  <si>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</si>
  <si>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</si>
  <si>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</si>
  <si>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</si>
  <si>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</si>
  <si>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</si>
  <si>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</si>
  <si>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</si>
  <si>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</si>
  <si>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</si>
  <si>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</si>
  <si>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</si>
  <si>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</si>
  <si>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</si>
  <si>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</si>
  <si>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</si>
  <si>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</si>
  <si>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</si>
  <si>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</si>
  <si>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</si>
  <si>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</si>
  <si>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</si>
  <si>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</si>
  <si>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</si>
  <si>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</si>
  <si>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</si>
  <si>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</si>
  <si>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</si>
  <si>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</si>
  <si>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</si>
  <si>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</si>
  <si>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</si>
  <si>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</si>
  <si>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</si>
  <si>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</si>
  <si>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</si>
  <si>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</si>
  <si>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</si>
  <si>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</si>
  <si>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</si>
  <si>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</si>
  <si>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</si>
  <si>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</si>
  <si>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</si>
  <si>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</si>
  <si>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</si>
  <si>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</si>
  <si>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</si>
  <si>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</si>
  <si>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</si>
  <si>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</si>
  <si>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</si>
  <si>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</si>
  <si>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</si>
  <si>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</si>
  <si>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</si>
  <si>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</si>
  <si>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</si>
  <si>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</si>
  <si>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</si>
  <si>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</si>
  <si>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</si>
  <si>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</si>
  <si>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</si>
  <si>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</si>
  <si>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</si>
  <si>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</si>
  <si>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</si>
  <si>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</si>
  <si>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</si>
  <si>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</si>
  <si>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</si>
  <si>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</si>
  <si>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</si>
  <si>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</si>
  <si>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</si>
  <si>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</si>
  <si>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</si>
  <si>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</si>
  <si>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</si>
  <si>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</si>
  <si>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</si>
  <si>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</si>
  <si>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</si>
  <si>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</si>
  <si>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</si>
  <si>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</si>
  <si>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</si>
  <si>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</si>
  <si>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</si>
  <si>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</si>
  <si>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</si>
  <si>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</si>
  <si>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</si>
  <si>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</si>
  <si>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</si>
  <si>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</si>
  <si>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</si>
  <si>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</si>
  <si>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</si>
  <si>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</si>
  <si>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</si>
  <si>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</si>
  <si>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</si>
  <si>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</si>
  <si>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</si>
  <si>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</si>
  <si>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</si>
  <si>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</si>
  <si>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</si>
  <si>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</si>
  <si>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</si>
  <si>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</si>
  <si>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</si>
  <si>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</si>
  <si>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</si>
  <si>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</si>
  <si>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</si>
  <si>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</si>
  <si>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</si>
  <si>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</si>
  <si>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</si>
  <si>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</si>
  <si>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</si>
  <si>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</si>
  <si>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</si>
  <si>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</si>
  <si>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</si>
  <si>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</si>
  <si>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</si>
  <si>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</si>
  <si>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</si>
  <si>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</si>
  <si>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</si>
  <si>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</si>
  <si>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</si>
  <si>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</si>
  <si>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</si>
  <si>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</si>
  <si>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</si>
  <si>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</si>
  <si>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</si>
  <si>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</si>
  <si>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</si>
  <si>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</si>
  <si>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</si>
  <si>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</si>
  <si>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</si>
  <si>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</si>
  <si>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</si>
  <si>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</si>
  <si>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</si>
  <si>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</si>
  <si>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</si>
  <si>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</si>
  <si>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</si>
  <si>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</si>
  <si>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</si>
  <si>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</si>
  <si>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</si>
  <si>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</si>
  <si>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</si>
  <si>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</si>
  <si>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</si>
  <si>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</si>
  <si>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</si>
  <si>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</si>
  <si>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</si>
  <si>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</si>
  <si>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</si>
  <si>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</si>
  <si>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</si>
  <si>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</si>
  <si>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</si>
  <si>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</si>
  <si>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</si>
  <si>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</si>
  <si>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</si>
  <si>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</si>
  <si>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</si>
  <si>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</si>
  <si>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</si>
  <si>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</si>
  <si>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</si>
  <si>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</si>
  <si>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</si>
  <si>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</si>
  <si>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</si>
  <si>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</si>
  <si>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</si>
  <si>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</si>
  <si>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</si>
  <si>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</si>
  <si>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</si>
  <si>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</si>
  <si>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</si>
  <si>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</si>
  <si>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</si>
  <si>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</si>
  <si>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</si>
  <si>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</si>
  <si>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</si>
  <si>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</si>
  <si>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</si>
  <si>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</si>
  <si>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</si>
  <si>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</si>
  <si>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</si>
  <si>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</si>
  <si>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</si>
  <si>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</si>
  <si>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</si>
  <si>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</si>
  <si>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</si>
  <si>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</si>
  <si>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</si>
  <si>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</si>
  <si>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</si>
  <si>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</si>
  <si>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</si>
  <si>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</si>
  <si>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</si>
  <si>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</si>
  <si>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</si>
  <si>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</si>
  <si>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</si>
  <si>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</si>
  <si>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</si>
  <si>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</si>
  <si>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</si>
  <si>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</si>
  <si>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</si>
  <si>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</si>
  <si>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</si>
  <si>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</si>
  <si>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</si>
  <si>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</si>
  <si>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</si>
  <si>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</si>
  <si>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</si>
  <si>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</si>
  <si>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</si>
  <si>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</si>
  <si>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</si>
  <si>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</si>
  <si>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</si>
  <si>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</si>
  <si>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</si>
  <si>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</si>
  <si>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</si>
  <si>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</si>
  <si>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</si>
  <si>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</si>
  <si>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</si>
  <si>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</si>
  <si>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</si>
  <si>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</si>
  <si>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</si>
  <si>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</si>
  <si>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</si>
  <si>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</si>
  <si>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</si>
  <si>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</si>
  <si>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</si>
  <si>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</si>
  <si>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</si>
  <si>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</si>
  <si>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</si>
  <si>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</si>
  <si>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</si>
  <si>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</si>
  <si>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</si>
  <si>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</si>
  <si>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</si>
  <si>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</si>
  <si>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</si>
  <si>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</si>
  <si>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</si>
  <si>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</si>
  <si>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</si>
  <si>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</si>
  <si>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</si>
  <si>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</si>
  <si>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</si>
  <si>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</si>
  <si>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</si>
  <si>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</si>
  <si>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</si>
  <si>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</si>
  <si>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</si>
  <si>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</si>
  <si>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</si>
  <si>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</si>
  <si>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</si>
  <si>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</si>
  <si>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</si>
  <si>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</si>
  <si>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</si>
  <si>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</si>
  <si>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</si>
  <si>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</si>
  <si>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</si>
  <si>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</si>
  <si>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</si>
  <si>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</si>
  <si>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</si>
  <si>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</si>
  <si>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</si>
  <si>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</si>
  <si>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</si>
  <si>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</si>
  <si>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</si>
  <si>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</si>
  <si>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</si>
  <si>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</si>
  <si>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</si>
  <si>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</si>
  <si>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</si>
  <si>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</si>
  <si>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</si>
  <si>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</si>
  <si>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</si>
  <si>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</si>
  <si>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</si>
  <si>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</si>
  <si>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</si>
  <si>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</si>
  <si>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</si>
  <si>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</si>
  <si>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</si>
  <si>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</si>
  <si>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</si>
  <si>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</si>
  <si>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</si>
  <si>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</si>
  <si>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</si>
  <si>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</si>
  <si>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</si>
  <si>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</si>
  <si>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</si>
  <si>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</si>
  <si>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</si>
  <si>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</si>
  <si>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</si>
  <si>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</si>
  <si>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</si>
  <si>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</si>
  <si>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</si>
  <si>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</si>
  <si>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</si>
  <si>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</si>
  <si>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</si>
  <si>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</si>
  <si>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</si>
  <si>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</si>
  <si>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</si>
  <si>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</si>
  <si>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</si>
  <si>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</si>
  <si>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</si>
  <si>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</si>
  <si>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</si>
  <si>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</si>
  <si>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</si>
  <si>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</si>
  <si>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</si>
  <si>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</si>
  <si>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</si>
  <si>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</si>
  <si>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</si>
  <si>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</si>
  <si>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</si>
  <si>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</si>
  <si>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</si>
  <si>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</si>
  <si>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</si>
  <si>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</si>
  <si>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</si>
  <si>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</si>
  <si>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</si>
  <si>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</si>
  <si>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</si>
  <si>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</si>
  <si>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</si>
  <si>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</si>
  <si>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</si>
  <si>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</si>
  <si>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</si>
  <si>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</si>
  <si>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</si>
  <si>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</si>
  <si>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</si>
  <si>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</si>
  <si>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</si>
  <si>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</si>
  <si>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</si>
  <si>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</si>
  <si>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</si>
  <si>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</si>
  <si>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</si>
  <si>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</si>
  <si>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</si>
  <si>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</si>
  <si>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</si>
  <si>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</si>
  <si>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</si>
  <si>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</si>
  <si>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</si>
  <si>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</si>
  <si>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</si>
  <si>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</si>
  <si>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</si>
  <si>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</si>
  <si>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</si>
  <si>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</si>
  <si>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</si>
  <si>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</si>
  <si>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</si>
  <si>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</si>
  <si>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</si>
  <si>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</si>
  <si>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</si>
  <si>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</si>
  <si>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</si>
  <si>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</si>
  <si>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</si>
  <si>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</si>
  <si>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</si>
  <si>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</si>
  <si>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</si>
  <si>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</si>
  <si>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</si>
  <si>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</si>
  <si>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</si>
  <si>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</si>
  <si>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</si>
  <si>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</si>
  <si>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</si>
  <si>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</si>
  <si>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</si>
  <si>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</si>
  <si>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</si>
  <si>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</si>
  <si>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</si>
  <si>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</si>
  <si>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</si>
  <si>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</si>
  <si>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</si>
  <si>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</si>
  <si>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</si>
  <si>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</si>
  <si>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</si>
  <si>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</si>
  <si>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</si>
  <si>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</si>
  <si>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</si>
  <si>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</si>
  <si>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</si>
  <si>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</si>
  <si>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</si>
  <si>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</si>
  <si>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</si>
  <si>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</si>
  <si>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</si>
  <si>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</si>
  <si>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</si>
  <si>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</si>
  <si>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</si>
  <si>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</si>
  <si>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</si>
  <si>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</si>
  <si>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</si>
  <si>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</si>
  <si>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</si>
  <si>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</si>
  <si>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</si>
  <si>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</si>
  <si>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</si>
  <si>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</si>
  <si>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</si>
  <si>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</si>
  <si>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</si>
  <si>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</si>
  <si>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</si>
  <si>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</si>
  <si>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</si>
  <si>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</si>
  <si>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</si>
  <si>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</si>
  <si>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</si>
  <si>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</si>
  <si>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</si>
  <si>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</si>
  <si>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</si>
  <si>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</si>
  <si>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</si>
  <si>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</si>
  <si>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</si>
  <si>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</si>
  <si>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</si>
  <si>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</si>
  <si>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</si>
  <si>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</si>
  <si>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</si>
  <si>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</si>
  <si>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</si>
  <si>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</si>
  <si>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</si>
  <si>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</si>
  <si>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</si>
  <si>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</si>
  <si>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</si>
  <si>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</si>
  <si>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</si>
  <si>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</si>
  <si>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</si>
  <si>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</si>
  <si>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</si>
  <si>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</si>
  <si>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</si>
  <si>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</si>
  <si>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</si>
  <si>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</si>
  <si>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</si>
  <si>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</si>
  <si>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</si>
  <si>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</si>
  <si>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</si>
  <si>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</si>
  <si>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</si>
  <si>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</si>
  <si>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</si>
  <si>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</si>
  <si>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</si>
  <si>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</si>
  <si>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</si>
  <si>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</si>
  <si>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</si>
  <si>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</si>
  <si>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</si>
  <si>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</si>
  <si>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</si>
  <si>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</si>
  <si>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</si>
  <si>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</si>
  <si>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</si>
  <si>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</si>
  <si>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</si>
  <si>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</si>
  <si>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</si>
  <si>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</si>
  <si>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</si>
  <si>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</si>
  <si>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</si>
  <si>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</si>
  <si>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</si>
  <si>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</si>
  <si>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</si>
  <si>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</si>
  <si>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</si>
  <si>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</si>
  <si>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</si>
  <si>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</si>
  <si>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</si>
  <si>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</si>
  <si>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</si>
  <si>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</si>
  <si>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</si>
  <si>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</si>
  <si>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</si>
  <si>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</si>
  <si>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</si>
  <si>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</si>
  <si>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</si>
  <si>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</si>
  <si>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</si>
  <si>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</si>
  <si>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</si>
  <si>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</si>
  <si>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</si>
  <si>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</si>
  <si>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</si>
  <si>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</si>
  <si>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</si>
  <si>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</si>
  <si>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</si>
  <si>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</si>
  <si>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</si>
  <si>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</si>
  <si>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</si>
  <si>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</si>
  <si>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</si>
  <si>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</si>
  <si>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</si>
  <si>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</si>
  <si>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</si>
  <si>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</si>
  <si>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</si>
  <si>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</si>
  <si>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</si>
  <si>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</si>
  <si>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</si>
  <si>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</si>
  <si>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</si>
  <si>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</si>
  <si>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</si>
  <si>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</si>
  <si>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</si>
  <si>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</si>
  <si>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</si>
  <si>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</si>
  <si>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</si>
  <si>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</si>
  <si>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</si>
  <si>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</si>
  <si>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</si>
  <si>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</si>
  <si>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</si>
  <si>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</si>
  <si>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</si>
  <si>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</si>
  <si>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</si>
  <si>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</si>
  <si>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</si>
  <si>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</si>
  <si>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</si>
  <si>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</si>
  <si>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</si>
  <si>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</si>
  <si>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</si>
  <si>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</si>
  <si>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</si>
  <si>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</si>
  <si>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</si>
  <si>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</si>
  <si>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</si>
  <si>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</si>
  <si>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</si>
  <si>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</si>
  <si>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</si>
  <si>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</si>
  <si>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</si>
  <si>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</si>
  <si>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</si>
  <si>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</si>
  <si>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</si>
  <si>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</si>
  <si>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</si>
  <si>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</si>
  <si>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</si>
  <si>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</si>
  <si>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</si>
  <si>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</si>
  <si>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</si>
  <si>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</si>
  <si>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</si>
  <si>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</si>
  <si>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</si>
  <si>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</si>
  <si>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</si>
  <si>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</si>
  <si>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</si>
  <si>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</si>
  <si>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</si>
  <si>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</si>
  <si>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</si>
  <si>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</si>
  <si>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</si>
  <si>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</si>
  <si>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</si>
  <si>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</si>
  <si>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</si>
  <si>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</si>
  <si>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</si>
  <si>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</si>
  <si>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</si>
  <si>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</si>
  <si>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</si>
  <si>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</si>
  <si>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</si>
  <si>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</si>
  <si>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</si>
  <si>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</si>
  <si>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</si>
  <si>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</si>
  <si>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</si>
  <si>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</si>
  <si>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</si>
  <si>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</si>
  <si>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</si>
  <si>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</si>
  <si>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</si>
  <si>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</si>
  <si>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</si>
  <si>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</si>
  <si>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</si>
  <si>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</si>
  <si>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</si>
  <si>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</si>
  <si>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</si>
  <si>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</si>
  <si>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</si>
  <si>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</si>
  <si>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</si>
  <si>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</si>
  <si>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</si>
  <si>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</si>
  <si>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</si>
  <si>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</si>
  <si>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</si>
  <si>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</si>
  <si>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</si>
  <si>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</si>
  <si>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</si>
  <si>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</si>
  <si>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</si>
  <si>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</si>
  <si>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</si>
  <si>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</si>
  <si>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</si>
  <si>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</si>
  <si>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</si>
  <si>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</si>
  <si>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</si>
  <si>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</si>
  <si>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</si>
  <si>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</si>
  <si>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</si>
  <si>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</si>
  <si>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</si>
  <si>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</si>
  <si>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</si>
  <si>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</si>
  <si>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</si>
  <si>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</si>
  <si>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</si>
  <si>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</si>
  <si>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</si>
  <si>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</si>
  <si>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</si>
  <si>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</si>
  <si>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</si>
  <si>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</si>
  <si>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</si>
  <si>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</si>
  <si>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</si>
  <si>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</si>
  <si>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</si>
  <si>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</si>
  <si>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</si>
  <si>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</si>
  <si>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</si>
  <si>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</si>
  <si>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</si>
  <si>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</si>
  <si>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</si>
  <si>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</si>
  <si>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</si>
  <si>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</si>
  <si>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</si>
  <si>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</si>
  <si>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</si>
  <si>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</si>
  <si>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</si>
  <si>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</si>
  <si>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</si>
  <si>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</si>
  <si>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</si>
  <si>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</si>
  <si>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</si>
  <si>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</si>
  <si>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</si>
  <si>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</si>
  <si>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</si>
  <si>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</si>
  <si>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</si>
  <si>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</si>
  <si>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</si>
  <si>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</si>
  <si>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</si>
  <si>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</si>
  <si>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</si>
  <si>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</si>
  <si>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</si>
  <si>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</si>
  <si>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</si>
  <si>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</si>
  <si>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</si>
  <si>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</si>
  <si>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</si>
  <si>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</si>
  <si>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</si>
  <si>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</si>
  <si>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</si>
  <si>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</si>
  <si>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</si>
  <si>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</si>
  <si>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</si>
  <si>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</si>
  <si>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</si>
  <si>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</si>
  <si>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</si>
  <si>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</si>
  <si>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</si>
  <si>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</si>
  <si>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</si>
  <si>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</si>
  <si>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</si>
  <si>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</si>
  <si>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</si>
  <si>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</si>
  <si>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</si>
  <si>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</si>
  <si>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</si>
  <si>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</si>
  <si>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</si>
  <si>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</si>
  <si>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</si>
  <si>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</si>
  <si>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</si>
  <si>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</si>
  <si>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</si>
  <si>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</si>
  <si>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</si>
  <si>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</si>
  <si>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</si>
  <si>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</si>
  <si>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</si>
  <si>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</si>
  <si>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</si>
  <si>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</si>
  <si>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</si>
  <si>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</si>
  <si>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</si>
  <si>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</si>
  <si>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</si>
  <si>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</si>
  <si>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</si>
  <si>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</si>
  <si>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</si>
  <si>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</si>
  <si>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</si>
  <si>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</si>
  <si>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</si>
  <si>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</si>
  <si>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</si>
  <si>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</si>
  <si>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</si>
  <si>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</si>
  <si>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</si>
  <si>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</si>
  <si>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</si>
  <si>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</si>
  <si>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</si>
  <si>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</si>
  <si>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</si>
  <si>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</si>
  <si>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</si>
  <si>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</si>
  <si>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</si>
  <si>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</si>
  <si>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</si>
  <si>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</si>
  <si>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</si>
  <si>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</si>
  <si>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</si>
  <si>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</si>
  <si>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</si>
  <si>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</si>
  <si>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</si>
  <si>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</si>
  <si>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</si>
  <si>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</si>
  <si>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</si>
  <si>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</si>
  <si>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</si>
  <si>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</si>
  <si>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</si>
  <si>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</si>
  <si>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</si>
  <si>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</si>
  <si>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</si>
  <si>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</si>
  <si>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</si>
  <si>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</si>
  <si>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</si>
  <si>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</si>
  <si>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</si>
  <si>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</si>
  <si>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</si>
  <si>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</si>
  <si>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</si>
  <si>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</si>
  <si>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</si>
  <si>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</si>
  <si>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</si>
  <si>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</si>
  <si>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</si>
  <si>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</si>
  <si>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</si>
  <si>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</si>
  <si>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</si>
  <si>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</si>
  <si>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</si>
  <si>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</si>
  <si>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</si>
  <si>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</si>
  <si>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</si>
  <si>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</si>
  <si>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</si>
  <si>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</si>
  <si>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</si>
  <si>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</si>
  <si>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</si>
  <si>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</si>
  <si>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</si>
  <si>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</si>
  <si>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</si>
  <si>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</si>
  <si>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</si>
  <si>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</si>
  <si>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</si>
  <si>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</si>
  <si>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</si>
  <si>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</si>
  <si>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</si>
  <si>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</si>
  <si>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</si>
  <si>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</si>
  <si>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</si>
  <si>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</si>
  <si>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</si>
  <si>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</si>
  <si>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</si>
  <si>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</si>
  <si>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</si>
  <si>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</si>
  <si>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</si>
  <si>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</si>
  <si>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</si>
  <si>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</si>
  <si>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</si>
  <si>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</si>
  <si>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</si>
  <si>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</si>
  <si>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</si>
  <si>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</si>
  <si>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</si>
  <si>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</si>
  <si>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</si>
  <si>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</si>
  <si>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</si>
  <si>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</si>
  <si>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</si>
  <si>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</si>
  <si>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</si>
  <si>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</si>
  <si>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</si>
  <si>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</si>
  <si>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</si>
  <si>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</si>
  <si>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</si>
  <si>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</si>
  <si>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</si>
  <si>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</si>
  <si>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</si>
  <si>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</si>
  <si>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</si>
  <si>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</si>
  <si>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</si>
  <si>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</si>
  <si>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</si>
  <si>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</si>
  <si>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</si>
  <si>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</si>
  <si>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</si>
  <si>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</si>
  <si>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</si>
  <si>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</si>
  <si>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</si>
  <si>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</si>
  <si>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</si>
  <si>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</si>
  <si>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</si>
  <si>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</si>
  <si>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</si>
  <si>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</si>
  <si>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</si>
  <si>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</si>
  <si>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</si>
  <si>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</si>
  <si>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</si>
  <si>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</si>
  <si>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</si>
  <si>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</si>
  <si>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</si>
  <si>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</si>
  <si>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</si>
  <si>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</si>
  <si>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</si>
  <si>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</si>
  <si>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</si>
  <si>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</si>
  <si>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</si>
  <si>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</si>
  <si>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</si>
  <si>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</si>
  <si>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</si>
  <si>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</si>
  <si>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</si>
  <si>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</si>
  <si>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</si>
  <si>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</si>
  <si>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</si>
  <si>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</si>
  <si>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</si>
  <si>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</si>
  <si>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</si>
  <si>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</si>
  <si>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</si>
  <si>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</si>
  <si>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</si>
  <si>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</si>
  <si>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</si>
  <si>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</si>
  <si>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</si>
  <si>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</si>
  <si>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</si>
  <si>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</si>
  <si>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</si>
  <si>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</si>
  <si>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</si>
  <si>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</si>
  <si>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</si>
  <si>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</si>
  <si>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</si>
  <si>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</si>
  <si>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</si>
  <si>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</si>
  <si>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</si>
  <si>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</si>
  <si>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</si>
  <si>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</si>
  <si>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</si>
  <si>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</si>
  <si>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</si>
  <si>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</si>
  <si>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</si>
  <si>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</si>
  <si>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</si>
  <si>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</si>
  <si>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</si>
  <si>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</si>
  <si>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</si>
  <si>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</si>
  <si>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</si>
  <si>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</si>
  <si>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</si>
  <si>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</si>
  <si>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</si>
  <si>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</si>
  <si>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</si>
  <si>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</si>
  <si>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</si>
  <si>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</si>
  <si>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</si>
  <si>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</si>
  <si>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</si>
  <si>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</si>
  <si>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</si>
  <si>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</si>
  <si>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</si>
  <si>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</si>
  <si>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</si>
  <si>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</si>
  <si>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</si>
  <si>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</si>
  <si>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</si>
  <si>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</si>
  <si>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</si>
  <si>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</si>
  <si>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</si>
  <si>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</si>
  <si>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</si>
  <si>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</si>
  <si>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</si>
  <si>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</si>
  <si>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</si>
  <si>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</si>
  <si>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</si>
  <si>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</si>
  <si>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</si>
  <si>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</si>
  <si>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</si>
  <si>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</si>
  <si>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</si>
  <si>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</si>
  <si>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</si>
  <si>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</si>
  <si>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</si>
  <si>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</si>
  <si>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</si>
  <si>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</si>
  <si>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</si>
  <si>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</si>
  <si>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</si>
  <si>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</si>
  <si>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</si>
  <si>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</si>
  <si>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</si>
  <si>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</si>
  <si>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</si>
  <si>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</si>
  <si>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</si>
  <si>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</si>
  <si>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</si>
  <si>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</si>
  <si>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</si>
  <si>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</si>
  <si>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</si>
  <si>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</si>
  <si>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</si>
  <si>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</si>
  <si>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</si>
  <si>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</si>
  <si>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</si>
  <si>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</si>
  <si>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</si>
  <si>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</si>
  <si>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</si>
  <si>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</si>
  <si>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</si>
  <si>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</si>
  <si>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</si>
  <si>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</si>
  <si>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</si>
  <si>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</si>
  <si>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</si>
  <si>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</si>
  <si>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</si>
  <si>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</si>
  <si>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</si>
  <si>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</si>
  <si>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</si>
  <si>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</si>
  <si>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</si>
  <si>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</si>
  <si>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</si>
  <si>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</si>
  <si>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</si>
  <si>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</si>
  <si>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</si>
  <si>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</si>
  <si>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</si>
  <si>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</si>
  <si>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</si>
  <si>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</si>
  <si>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</si>
  <si>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</si>
  <si>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</si>
  <si>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</si>
  <si>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</si>
  <si>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</si>
  <si>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</si>
  <si>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</si>
  <si>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</si>
  <si>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</si>
  <si>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</si>
  <si>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</si>
  <si>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</si>
  <si>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</si>
  <si>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</si>
  <si>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</si>
  <si>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</si>
  <si>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</si>
  <si>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</si>
  <si>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</si>
  <si>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</si>
  <si>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</si>
  <si>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</si>
  <si>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</si>
  <si>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</si>
  <si>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</si>
  <si>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</si>
  <si>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</si>
  <si>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</si>
  <si>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</si>
  <si>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</si>
  <si>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</si>
  <si>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</si>
  <si>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</si>
  <si>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</si>
  <si>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</si>
  <si>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</si>
  <si>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</si>
  <si>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</si>
  <si>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</si>
  <si>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</si>
  <si>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</si>
  <si>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</si>
  <si>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</si>
  <si>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</si>
  <si>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</si>
  <si>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</si>
  <si>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</si>
  <si>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</si>
  <si>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</si>
  <si>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</si>
  <si>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</si>
  <si>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</si>
  <si>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</si>
  <si>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</si>
  <si>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</si>
  <si>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</si>
  <si>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</si>
  <si>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</si>
  <si>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</si>
  <si>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</si>
  <si>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</si>
  <si>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</si>
  <si>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</si>
  <si>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</si>
  <si>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</si>
  <si>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</si>
  <si>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</si>
  <si>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</si>
  <si>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</si>
  <si>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</si>
  <si>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</si>
  <si>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</si>
  <si>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</si>
  <si>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</si>
  <si>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</si>
  <si>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</si>
  <si>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</si>
  <si>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</si>
  <si>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</si>
  <si>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</si>
  <si>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</si>
  <si>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</si>
  <si>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</si>
  <si>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</si>
  <si>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</si>
  <si>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</si>
  <si>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</si>
  <si>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</si>
  <si>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</si>
  <si>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</si>
  <si>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</si>
  <si>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</si>
  <si>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</si>
  <si>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</si>
  <si>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</si>
  <si>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</si>
  <si>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</si>
  <si>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</si>
  <si>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</si>
  <si>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</si>
  <si>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</si>
  <si>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</si>
  <si>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</si>
  <si>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</si>
  <si>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</si>
  <si>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</si>
  <si>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</si>
  <si>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</si>
  <si>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</si>
  <si>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</si>
  <si>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</si>
  <si>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</si>
  <si>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</si>
  <si>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</si>
  <si>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</si>
  <si>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</si>
  <si>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</si>
  <si>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</si>
  <si>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</si>
  <si>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</si>
  <si>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</si>
  <si>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</si>
  <si>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</si>
  <si>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</si>
  <si>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</si>
  <si>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</si>
  <si>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</si>
  <si>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</si>
  <si>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</si>
  <si>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</si>
  <si>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</si>
  <si>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</si>
  <si>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</si>
  <si>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</si>
  <si>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</si>
  <si>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</si>
  <si>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</si>
  <si>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</si>
  <si>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</si>
  <si>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</si>
  <si>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</si>
  <si>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</si>
  <si>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</si>
  <si>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</si>
  <si>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</si>
  <si>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</si>
  <si>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</si>
  <si>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</si>
  <si>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</si>
  <si>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</si>
  <si>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</si>
  <si>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</si>
  <si>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</si>
  <si>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</si>
  <si>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</si>
  <si>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</si>
  <si>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</si>
  <si>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</si>
  <si>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</si>
  <si>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</si>
  <si>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</si>
  <si>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</si>
  <si>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</si>
  <si>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</si>
  <si>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</si>
  <si>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</si>
  <si>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</si>
  <si>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</si>
  <si>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</si>
  <si>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</si>
  <si>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</si>
  <si>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</si>
  <si>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</si>
  <si>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</si>
  <si>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</si>
  <si>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</si>
  <si>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</si>
  <si>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</si>
  <si>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</si>
  <si>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</si>
  <si>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</si>
  <si>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</si>
  <si>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</si>
  <si>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</si>
  <si>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</si>
  <si>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</si>
  <si>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</si>
  <si>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</si>
  <si>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</si>
  <si>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</si>
  <si>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</si>
  <si>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</si>
  <si>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</si>
  <si>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</si>
  <si>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</si>
  <si>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</si>
  <si>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</si>
  <si>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</si>
  <si>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</si>
  <si>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</si>
  <si>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</si>
  <si>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</si>
  <si>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</si>
  <si>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</si>
  <si>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</si>
  <si>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</si>
  <si>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</si>
  <si>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</si>
  <si>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</si>
  <si>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</si>
  <si>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</si>
  <si>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</si>
  <si>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</si>
  <si>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</si>
  <si>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</si>
  <si>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</si>
  <si>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</si>
  <si>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</si>
  <si>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</si>
  <si>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</si>
  <si>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</si>
  <si>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</si>
  <si>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</si>
  <si>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</si>
  <si>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</si>
  <si>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</si>
  <si>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</si>
  <si>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</si>
  <si>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</si>
  <si>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</si>
  <si>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</si>
  <si>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</si>
  <si>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</si>
  <si>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</si>
  <si>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</si>
  <si>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</si>
  <si>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</si>
  <si>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</si>
  <si>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</si>
  <si>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</si>
  <si>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</si>
  <si>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</si>
  <si>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</si>
  <si>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</si>
  <si>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</si>
  <si>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</si>
  <si>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</si>
  <si>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</si>
  <si>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</si>
  <si>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</si>
  <si>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</si>
  <si>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</si>
  <si>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</si>
  <si>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</si>
  <si>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</si>
  <si>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</si>
  <si>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</si>
  <si>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</si>
  <si>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</si>
  <si>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</si>
  <si>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</si>
  <si>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</si>
  <si>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</si>
  <si>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</si>
  <si>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</si>
  <si>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</si>
  <si>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</si>
  <si>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</si>
  <si>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</si>
  <si>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</si>
  <si>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</si>
  <si>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</si>
  <si>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</si>
  <si>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</si>
  <si>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</si>
  <si>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</si>
  <si>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</si>
  <si>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</si>
  <si>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</si>
  <si>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</si>
  <si>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</si>
  <si>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</si>
  <si>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</si>
  <si>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</si>
  <si>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</si>
  <si>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</si>
  <si>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</si>
  <si>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</si>
  <si>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</si>
  <si>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</si>
  <si>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</si>
  <si>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</si>
  <si>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</si>
  <si>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</si>
  <si>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</si>
  <si>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</si>
  <si>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</si>
  <si>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</si>
  <si>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</si>
  <si>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</si>
  <si>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</si>
  <si>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</si>
  <si>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</si>
  <si>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</si>
  <si>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</si>
  <si>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</si>
  <si>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</si>
  <si>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</si>
  <si>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</si>
  <si>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</si>
  <si>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</si>
  <si>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</si>
  <si>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</si>
  <si>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</si>
  <si>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</si>
  <si>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</si>
  <si>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</si>
  <si>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</si>
  <si>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</si>
  <si>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</si>
  <si>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</si>
  <si>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</si>
  <si>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</si>
  <si>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</si>
  <si>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</si>
  <si>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</si>
  <si>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</si>
  <si>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</si>
  <si>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</si>
  <si>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</si>
  <si>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</si>
  <si>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</si>
  <si>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</si>
  <si>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</si>
  <si>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</si>
  <si>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</si>
  <si>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</si>
  <si>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</si>
  <si>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</si>
  <si>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</si>
  <si>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</si>
  <si>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</si>
  <si>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</si>
  <si>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</si>
  <si>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</si>
  <si>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</si>
  <si>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</si>
  <si>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</si>
  <si>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</si>
  <si>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</si>
  <si>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</si>
  <si>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</si>
  <si>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</si>
  <si>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</si>
  <si>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</si>
  <si>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</si>
  <si>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</si>
  <si>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</si>
  <si>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</si>
  <si>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</si>
  <si>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</si>
  <si>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</si>
  <si>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</si>
  <si>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</si>
  <si>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</si>
  <si>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</si>
  <si>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</si>
  <si>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</si>
  <si>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</si>
  <si>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</si>
  <si>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</si>
  <si>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</si>
  <si>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</si>
  <si>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</si>
  <si>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</si>
  <si>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</si>
  <si>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</si>
  <si>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</si>
  <si>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</si>
  <si>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</si>
  <si>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</si>
  <si>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</si>
  <si>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</si>
  <si>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</si>
  <si>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</si>
  <si>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</si>
  <si>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</si>
  <si>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</si>
  <si>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</si>
  <si>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</si>
  <si>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</si>
  <si>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</si>
  <si>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</si>
  <si>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</si>
  <si>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</si>
  <si>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</si>
  <si>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</si>
  <si>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</si>
  <si>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</si>
  <si>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</si>
  <si>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</si>
  <si>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</si>
  <si>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</si>
  <si>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</si>
  <si>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</si>
  <si>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</si>
  <si>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</si>
  <si>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</si>
  <si>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</si>
  <si>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</si>
  <si>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</si>
  <si>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</si>
  <si>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</si>
  <si>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</si>
  <si>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</si>
  <si>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</si>
  <si>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</si>
  <si>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</si>
  <si>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</si>
  <si>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</si>
  <si>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</si>
  <si>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</si>
  <si>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</si>
  <si>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</si>
  <si>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</si>
  <si>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</si>
  <si>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</si>
  <si>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</si>
  <si>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</si>
  <si>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</si>
  <si>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</si>
  <si>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</si>
  <si>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</si>
  <si>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</si>
  <si>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</si>
  <si>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</si>
  <si>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</si>
  <si>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</si>
  <si>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</si>
  <si>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</si>
  <si>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</si>
  <si>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</si>
  <si>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</si>
  <si>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</si>
  <si>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</si>
  <si>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</si>
  <si>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</si>
  <si>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</si>
  <si>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</si>
  <si>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</si>
  <si>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</si>
  <si>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</si>
  <si>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</si>
  <si>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</si>
  <si>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</si>
  <si>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</si>
  <si>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</si>
  <si>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</si>
  <si>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</si>
  <si>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</si>
  <si>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</si>
  <si>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</si>
  <si>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</si>
  <si>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</si>
  <si>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</si>
  <si>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</si>
  <si>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</si>
  <si>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</si>
  <si>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</si>
  <si>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</si>
  <si>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</si>
  <si>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</si>
  <si>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</si>
  <si>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</si>
  <si>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</si>
  <si>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</si>
  <si>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</si>
  <si>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</si>
  <si>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</si>
  <si>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</si>
  <si>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</si>
  <si>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</si>
  <si>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</si>
  <si>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</si>
  <si>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</si>
  <si>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</si>
  <si>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</si>
  <si>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</si>
  <si>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</si>
  <si>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</si>
  <si>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</si>
  <si>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</si>
  <si>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</si>
  <si>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</si>
  <si>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</si>
  <si>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</si>
  <si>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</si>
  <si>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</si>
  <si>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</si>
  <si>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</si>
  <si>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</si>
  <si>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</si>
  <si>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</si>
  <si>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</si>
  <si>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</si>
  <si>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</si>
  <si>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</si>
  <si>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</si>
  <si>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</si>
  <si>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</si>
  <si>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</si>
  <si>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</si>
  <si>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</si>
  <si>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</si>
  <si>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</si>
  <si>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</si>
  <si>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</si>
  <si>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</si>
  <si>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</si>
  <si>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</si>
  <si>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</si>
  <si>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</si>
  <si>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</si>
  <si>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</si>
  <si>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</si>
  <si>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</si>
  <si>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</si>
  <si>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</si>
  <si>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</si>
  <si>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</si>
  <si>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</si>
  <si>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</si>
  <si>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</si>
  <si>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</si>
  <si>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</si>
  <si>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</si>
  <si>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</si>
  <si>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</si>
  <si>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</si>
  <si>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</si>
  <si>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</si>
  <si>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</si>
  <si>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</si>
  <si>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</si>
  <si>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</si>
  <si>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</si>
  <si>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</si>
  <si>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</si>
  <si>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</si>
  <si>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</si>
  <si>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</si>
  <si>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</si>
  <si>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</si>
  <si>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</si>
  <si>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</si>
  <si>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</si>
  <si>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</si>
  <si>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</si>
  <si>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</si>
  <si>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</si>
  <si>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</si>
  <si>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</si>
  <si>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</si>
  <si>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</si>
  <si>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</si>
  <si>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</si>
  <si>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</si>
  <si>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</si>
  <si>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</si>
  <si>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</si>
  <si>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</si>
  <si>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</si>
  <si>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</si>
  <si>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</si>
  <si>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</si>
  <si>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</si>
  <si>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</si>
  <si>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</si>
  <si>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</si>
  <si>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</si>
  <si>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</si>
  <si>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</si>
  <si>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</si>
  <si>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</si>
  <si>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</si>
  <si>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</si>
  <si>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</si>
  <si>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</si>
  <si>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</si>
  <si>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</si>
  <si>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</si>
  <si>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</si>
  <si>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</si>
  <si>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</si>
  <si>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</si>
  <si>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</si>
  <si>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</si>
  <si>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</si>
  <si>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</si>
  <si>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</si>
  <si>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</si>
  <si>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</si>
  <si>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</si>
  <si>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</si>
  <si>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</si>
  <si>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</si>
  <si>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</si>
  <si>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</si>
  <si>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</si>
  <si>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</si>
  <si>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</si>
  <si>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</si>
  <si>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</si>
  <si>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</si>
  <si>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</si>
  <si>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</si>
  <si>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</si>
  <si>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</si>
  <si>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</si>
  <si>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</si>
  <si>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</si>
  <si>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</si>
  <si>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</si>
  <si>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</si>
  <si>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</si>
  <si>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</si>
  <si>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</si>
  <si>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</si>
  <si>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</si>
  <si>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</si>
  <si>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</si>
  <si>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</si>
  <si>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</si>
  <si>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</si>
  <si>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</si>
  <si>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</si>
  <si>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</si>
  <si>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</si>
  <si>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</si>
  <si>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</si>
  <si>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</si>
  <si>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</si>
  <si>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</si>
  <si>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</si>
  <si>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</si>
  <si>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</si>
  <si>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</si>
  <si>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</si>
  <si>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</si>
  <si>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</si>
  <si>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</si>
  <si>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</si>
  <si>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</si>
  <si>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</si>
  <si>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</si>
  <si>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</si>
  <si>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</si>
  <si>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</si>
  <si>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</si>
  <si>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</si>
  <si>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</si>
  <si>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</si>
  <si>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</si>
  <si>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</si>
  <si>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</si>
  <si>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</si>
  <si>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</si>
  <si>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</si>
  <si>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</si>
  <si>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</si>
  <si>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</si>
  <si>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</si>
  <si>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</si>
  <si>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</si>
  <si>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</si>
  <si>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</si>
  <si>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</si>
  <si>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</si>
  <si>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</si>
  <si>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</si>
  <si>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</si>
  <si>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</si>
  <si>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</si>
  <si>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</si>
  <si>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</si>
  <si>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</si>
  <si>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</si>
  <si>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</si>
  <si>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</si>
  <si>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</si>
  <si>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</si>
  <si>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</si>
  <si>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</si>
  <si>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</si>
  <si>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</si>
  <si>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</si>
  <si>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</si>
  <si>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</si>
  <si>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</si>
  <si>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</si>
  <si>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</si>
  <si>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</si>
  <si>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</si>
  <si>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</si>
  <si>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</si>
  <si>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</si>
  <si>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</si>
  <si>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</si>
  <si>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</si>
  <si>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</si>
  <si>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</si>
  <si>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</si>
  <si>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</si>
  <si>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</si>
  <si>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</si>
  <si>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</si>
  <si>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</si>
  <si>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</si>
  <si>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</si>
  <si>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</si>
  <si>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</si>
  <si>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</si>
  <si>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</si>
  <si>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</si>
  <si>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</si>
  <si>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</si>
  <si>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</si>
  <si>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</si>
  <si>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</si>
  <si>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</si>
  <si>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</si>
  <si>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</si>
  <si>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</si>
  <si>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</si>
  <si>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</si>
  <si>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</si>
  <si>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</si>
  <si>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</si>
  <si>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</si>
  <si>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</si>
  <si>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</si>
  <si>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</si>
  <si>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</si>
  <si>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</si>
  <si>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</si>
  <si>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</si>
  <si>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</si>
  <si>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</si>
  <si>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</si>
  <si>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</si>
  <si>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</si>
  <si>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</si>
  <si>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</si>
  <si>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</si>
  <si>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</si>
  <si>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</si>
  <si>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</si>
  <si>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</si>
  <si>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</si>
  <si>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</si>
  <si>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</si>
  <si>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</si>
  <si>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</si>
  <si>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</si>
  <si>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</si>
  <si>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</si>
  <si>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</si>
  <si>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</si>
  <si>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</si>
  <si>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</si>
  <si>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</si>
  <si>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</si>
  <si>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</si>
  <si>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</si>
  <si>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</si>
  <si>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</si>
  <si>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</si>
  <si>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</si>
  <si>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</si>
  <si>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</si>
  <si>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</si>
  <si>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</si>
  <si>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</si>
  <si>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</si>
  <si>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</si>
  <si>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</si>
  <si>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</si>
  <si>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</si>
  <si>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</si>
  <si>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</si>
  <si>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</si>
  <si>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</si>
  <si>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</si>
  <si>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</si>
  <si>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</si>
  <si>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</si>
  <si>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</si>
  <si>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</si>
  <si>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</si>
  <si>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</si>
  <si>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</si>
  <si>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</si>
  <si>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</si>
  <si>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</si>
  <si>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</si>
  <si>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</si>
  <si>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</si>
  <si>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</si>
  <si>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</si>
  <si>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</si>
  <si>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</si>
  <si>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</si>
  <si>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</si>
  <si>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</si>
  <si>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</si>
  <si>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</si>
  <si>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</si>
  <si>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</si>
  <si>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</si>
  <si>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</si>
  <si>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</si>
  <si>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</si>
  <si>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</si>
  <si>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</si>
  <si>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</si>
  <si>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</si>
  <si>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</si>
  <si>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</si>
  <si>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</si>
  <si>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</si>
  <si>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</si>
  <si>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</si>
  <si>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</si>
  <si>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</si>
  <si>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</si>
  <si>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</si>
  <si>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</si>
  <si>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</si>
  <si>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</si>
  <si>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</si>
  <si>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</si>
  <si>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</si>
  <si>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</si>
  <si>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</si>
  <si>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</si>
  <si>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</si>
  <si>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</si>
  <si>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</si>
  <si>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</si>
  <si>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</si>
  <si>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</si>
  <si>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</si>
  <si>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</si>
  <si>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</si>
  <si>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</si>
  <si>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</si>
  <si>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</si>
  <si>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</si>
  <si>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</si>
  <si>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</si>
  <si>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</si>
  <si>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</si>
  <si>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</si>
  <si>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</si>
  <si>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</si>
  <si>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</si>
  <si>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</si>
  <si>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</si>
  <si>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</si>
  <si>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</si>
  <si>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</si>
  <si>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</si>
  <si>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</si>
  <si>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</si>
  <si>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</si>
  <si>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</si>
  <si>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</si>
  <si>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</si>
  <si>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</si>
  <si>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</si>
  <si>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</si>
  <si>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</si>
  <si>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</si>
  <si>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</si>
  <si>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</si>
  <si>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</si>
  <si>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</si>
  <si>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</si>
  <si>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</si>
  <si>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</si>
  <si>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</si>
  <si>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</si>
  <si>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</si>
  <si>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</si>
  <si>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</si>
  <si>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</si>
  <si>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</si>
  <si>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</si>
  <si>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</si>
  <si>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</si>
  <si>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</si>
  <si>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</si>
  <si>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</si>
  <si>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</si>
  <si>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</si>
  <si>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</si>
  <si>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</si>
  <si>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</si>
  <si>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</si>
  <si>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</si>
  <si>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</si>
  <si>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</si>
  <si>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</si>
  <si>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</si>
  <si>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</si>
  <si>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</si>
  <si>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</si>
  <si>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</si>
  <si>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</si>
  <si>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</si>
  <si>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</si>
  <si>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</si>
  <si>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</si>
  <si>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</si>
  <si>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</si>
  <si>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</si>
  <si>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</si>
  <si>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</si>
  <si>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</si>
  <si>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</si>
  <si>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</si>
  <si>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</si>
  <si>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</si>
  <si>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</si>
  <si>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</si>
  <si>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</si>
  <si>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</si>
  <si>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</si>
  <si>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</si>
  <si>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</si>
  <si>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</si>
  <si>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</si>
  <si>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</si>
  <si>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</si>
  <si>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</si>
  <si>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</si>
  <si>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</si>
  <si>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</si>
  <si>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</si>
  <si>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</si>
  <si>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</si>
  <si>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</si>
  <si>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</si>
  <si>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</si>
  <si>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</si>
  <si>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</si>
  <si>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</si>
  <si>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</si>
  <si>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</si>
  <si>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</si>
  <si>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</si>
  <si>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</si>
  <si>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</si>
  <si>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</si>
  <si>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</si>
  <si>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</si>
  <si>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</si>
  <si>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</si>
  <si>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</si>
  <si>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</si>
  <si>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</si>
  <si>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</si>
  <si>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</si>
  <si>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</si>
  <si>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</si>
  <si>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</si>
  <si>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</si>
  <si>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</si>
  <si>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</si>
  <si>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</si>
  <si>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</si>
  <si>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</si>
  <si>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</si>
  <si>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</si>
  <si>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</si>
  <si>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</si>
  <si>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</si>
  <si>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</si>
  <si>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</si>
  <si>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</si>
  <si>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</si>
  <si>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</si>
  <si>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</si>
  <si>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</si>
  <si>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</si>
  <si>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</si>
  <si>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</si>
  <si>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</si>
  <si>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</si>
  <si>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</si>
  <si>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</si>
  <si>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</si>
  <si>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</si>
  <si>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</si>
  <si>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</si>
  <si>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</si>
  <si>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</si>
  <si>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</si>
  <si>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</si>
  <si>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</si>
  <si>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</si>
  <si>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</si>
  <si>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</si>
  <si>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</si>
  <si>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</si>
  <si>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</si>
  <si>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</si>
  <si>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</si>
  <si>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</si>
  <si>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</si>
  <si>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</si>
  <si>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</si>
  <si>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</si>
  <si>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</si>
  <si>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</si>
  <si>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</si>
  <si>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</si>
  <si>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</si>
  <si>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</si>
  <si>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</si>
  <si>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</si>
  <si>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</si>
  <si>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</si>
  <si>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</si>
  <si>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</si>
  <si>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</si>
  <si>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</si>
  <si>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</si>
  <si>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</si>
  <si>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</si>
  <si>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</si>
  <si>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</si>
  <si>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</si>
  <si>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</si>
  <si>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</si>
  <si>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</si>
  <si>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</si>
  <si>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</si>
  <si>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</si>
  <si>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</si>
  <si>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</si>
  <si>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</si>
  <si>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</si>
  <si>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</si>
  <si>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</si>
  <si>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</si>
  <si>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</si>
  <si>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</si>
  <si>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</si>
  <si>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</si>
  <si>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</si>
  <si>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</si>
  <si>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</si>
  <si>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</si>
  <si>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</si>
  <si>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</si>
  <si>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</si>
  <si>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</si>
  <si>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</si>
  <si>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</si>
  <si>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</si>
  <si>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</si>
  <si>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</si>
  <si>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</si>
  <si>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</si>
  <si>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</si>
  <si>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</si>
  <si>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</si>
  <si>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</si>
  <si>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</si>
  <si>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</si>
  <si>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</si>
  <si>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</si>
  <si>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</si>
  <si>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</si>
  <si>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</si>
  <si>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</si>
  <si>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</si>
  <si>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</si>
  <si>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</si>
  <si>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</si>
  <si>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</si>
  <si>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</si>
  <si>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</si>
  <si>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</si>
  <si>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</si>
  <si>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</si>
  <si>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</si>
  <si>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</si>
  <si>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</si>
  <si>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</si>
  <si>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</si>
  <si>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</si>
  <si>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</si>
  <si>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</si>
  <si>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</si>
  <si>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</si>
  <si>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</si>
  <si>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</si>
  <si>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</si>
  <si>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</si>
  <si>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</si>
  <si>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</si>
  <si>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</si>
  <si>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</si>
  <si>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</si>
  <si>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</si>
  <si>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</si>
  <si>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</si>
  <si>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</si>
  <si>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</si>
  <si>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</si>
  <si>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</si>
  <si>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</si>
  <si>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</si>
  <si>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</si>
  <si>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</si>
  <si>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</si>
  <si>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</si>
  <si>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</si>
  <si>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</si>
  <si>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</si>
  <si>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</si>
  <si>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</si>
  <si>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</si>
  <si>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</si>
  <si>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</si>
  <si>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</si>
  <si>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</si>
  <si>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</si>
  <si>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</si>
  <si>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</si>
  <si>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</si>
  <si>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</si>
  <si>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</si>
  <si>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</si>
  <si>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</si>
  <si>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</si>
  <si>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</si>
  <si>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</si>
  <si>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</si>
  <si>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</si>
  <si>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</si>
  <si>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</si>
  <si>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</si>
  <si>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</si>
  <si>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</si>
  <si>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</si>
  <si>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</si>
  <si>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</si>
  <si>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</si>
  <si>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</si>
  <si>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</si>
  <si>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</si>
  <si>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</si>
  <si>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</si>
  <si>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</si>
  <si>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</si>
  <si>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</si>
  <si>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</si>
  <si>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</si>
  <si>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</si>
  <si>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</si>
  <si>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</si>
  <si>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</si>
  <si>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</si>
  <si>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</si>
  <si>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</si>
  <si>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</si>
  <si>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</si>
  <si>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</si>
  <si>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</si>
  <si>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</si>
  <si>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</si>
  <si>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</si>
  <si>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</si>
  <si>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</si>
  <si>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</si>
  <si>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</si>
  <si>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</si>
  <si>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</si>
  <si>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</si>
  <si>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</si>
  <si>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</si>
  <si>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</si>
  <si>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</si>
  <si>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</si>
  <si>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</si>
  <si>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</si>
  <si>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</si>
  <si>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</si>
  <si>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</si>
  <si>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</si>
  <si>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</si>
  <si>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</si>
  <si>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</si>
  <si>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</si>
  <si>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</si>
  <si>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</si>
  <si>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</si>
  <si>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</si>
  <si>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</si>
  <si>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</si>
  <si>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</si>
  <si>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</si>
  <si>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</si>
  <si>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</si>
  <si>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</si>
  <si>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</si>
  <si>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</si>
  <si>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</si>
  <si>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</si>
  <si>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</si>
  <si>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</si>
  <si>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</si>
  <si>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</si>
  <si>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</si>
  <si>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</si>
  <si>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</si>
  <si>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</si>
  <si>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</si>
  <si>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</si>
  <si>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</si>
  <si>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</si>
  <si>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</si>
  <si>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</si>
  <si>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</si>
  <si>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</si>
  <si>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</si>
  <si>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</si>
  <si>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</si>
  <si>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</si>
  <si>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</si>
  <si>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</si>
  <si>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</si>
  <si>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</si>
  <si>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</si>
  <si>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</si>
  <si>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</si>
  <si>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</si>
  <si>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</si>
  <si>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</si>
  <si>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</si>
  <si>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</si>
  <si>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</si>
  <si>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</si>
  <si>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</si>
  <si>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</si>
  <si>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</si>
  <si>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</si>
  <si>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</si>
  <si>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</si>
  <si>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</si>
  <si>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</si>
  <si>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</si>
  <si>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</si>
  <si>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</si>
  <si>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</si>
  <si>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</si>
  <si>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</si>
  <si>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</si>
  <si>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</si>
  <si>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</si>
  <si>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</si>
  <si>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</si>
  <si>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</si>
  <si>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</si>
  <si>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</si>
  <si>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</si>
  <si>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</si>
  <si>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</si>
  <si>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</si>
  <si>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</si>
  <si>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</si>
  <si>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</si>
  <si>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</si>
  <si>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</si>
  <si>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</si>
  <si>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</si>
  <si>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</si>
  <si>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</si>
  <si>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</si>
  <si>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</si>
  <si>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</si>
  <si>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</si>
  <si>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</si>
  <si>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</si>
  <si>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</si>
  <si>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</si>
  <si>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</si>
  <si>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</si>
  <si>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</si>
  <si>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</si>
  <si>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</si>
  <si>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</si>
  <si>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</si>
  <si>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</si>
  <si>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</si>
  <si>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</si>
  <si>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</si>
  <si>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</si>
  <si>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</si>
  <si>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</si>
  <si>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</si>
  <si>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</si>
  <si>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</si>
  <si>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</si>
  <si>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</si>
  <si>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</si>
  <si>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</si>
  <si>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</si>
  <si>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</si>
  <si>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</si>
  <si>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</si>
  <si>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</si>
  <si>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</si>
  <si>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</si>
  <si>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</si>
  <si>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</si>
  <si>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</si>
  <si>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</si>
  <si>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</si>
  <si>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</si>
  <si>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</si>
  <si>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</si>
  <si>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</si>
  <si>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</si>
  <si>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</si>
  <si>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</si>
  <si>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</si>
  <si>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</si>
  <si>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</si>
  <si>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</si>
  <si>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</si>
  <si>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</si>
  <si>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</si>
  <si>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</si>
  <si>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</si>
  <si>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</si>
  <si>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</si>
  <si>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</si>
  <si>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</si>
  <si>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</si>
  <si>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</si>
  <si>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</si>
  <si>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</si>
  <si>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</si>
  <si>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</si>
  <si>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</si>
  <si>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</si>
  <si>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</si>
  <si>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</si>
  <si>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</si>
  <si>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</si>
  <si>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</si>
  <si>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</si>
  <si>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</si>
  <si>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</si>
  <si>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</si>
  <si>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</si>
  <si>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</si>
  <si>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</si>
  <si>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</si>
  <si>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</si>
  <si>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</si>
  <si>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</si>
  <si>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</si>
  <si>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</si>
  <si>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</si>
  <si>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</si>
  <si>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</si>
  <si>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</si>
  <si>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</si>
  <si>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</si>
  <si>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</si>
  <si>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</si>
  <si>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</si>
  <si>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</si>
  <si>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</si>
  <si>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</si>
  <si>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</si>
  <si>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</si>
  <si>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</si>
  <si>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</si>
  <si>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</si>
  <si>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</si>
  <si>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</si>
  <si>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</si>
  <si>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</si>
  <si>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</si>
  <si>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</si>
  <si>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</si>
  <si>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</si>
  <si>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</si>
  <si>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</si>
  <si>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</si>
  <si>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</si>
  <si>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</si>
  <si>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</si>
  <si>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</si>
  <si>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</si>
  <si>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</si>
  <si>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</si>
  <si>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</si>
  <si>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</si>
  <si>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</si>
  <si>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</si>
  <si>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</si>
  <si>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</si>
  <si>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</si>
  <si>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</si>
  <si>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</si>
  <si>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</si>
  <si>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</si>
  <si>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</si>
  <si>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</si>
  <si>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</si>
  <si>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</si>
  <si>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</si>
  <si>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</si>
  <si>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</si>
  <si>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</si>
  <si>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</si>
  <si>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</si>
  <si>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</si>
  <si>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</si>
  <si>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</si>
  <si>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</si>
  <si>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</si>
  <si>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</si>
  <si>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</si>
  <si>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</si>
  <si>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</si>
  <si>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</si>
  <si>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</si>
  <si>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</si>
  <si>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</si>
  <si>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</si>
  <si>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</si>
  <si>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</si>
  <si>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</si>
  <si>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</si>
  <si>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</si>
  <si>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</si>
  <si>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</si>
  <si>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</si>
  <si>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</si>
  <si>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</si>
  <si>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</si>
  <si>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</si>
  <si>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</si>
  <si>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</si>
  <si>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</si>
  <si>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</si>
  <si>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</si>
  <si>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</si>
  <si>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</si>
  <si>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</si>
  <si>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</si>
  <si>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</si>
  <si>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</si>
  <si>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</si>
  <si>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</si>
  <si>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</si>
  <si>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</si>
  <si>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</si>
  <si>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</si>
  <si>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</si>
  <si>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</si>
  <si>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</si>
  <si>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</si>
  <si>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</si>
  <si>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</si>
  <si>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</si>
  <si>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</si>
  <si>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</si>
  <si>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</si>
  <si>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</si>
  <si>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</si>
  <si>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</si>
  <si>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</si>
  <si>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</si>
  <si>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</si>
  <si>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</si>
  <si>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</si>
  <si>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</si>
  <si>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</si>
  <si>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</si>
  <si>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</si>
  <si>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</si>
  <si>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</si>
  <si>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</si>
  <si>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</si>
  <si>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</si>
  <si>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</si>
  <si>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</si>
  <si>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</si>
  <si>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</si>
  <si>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</si>
  <si>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</si>
  <si>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</si>
  <si>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</si>
  <si>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</si>
  <si>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</si>
  <si>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</si>
  <si>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</si>
  <si>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</si>
  <si>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</si>
  <si>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</si>
  <si>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</si>
  <si>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</si>
  <si>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</si>
  <si>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</si>
  <si>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</si>
  <si>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</si>
  <si>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</si>
  <si>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</si>
  <si>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</si>
  <si>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</si>
  <si>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</si>
  <si>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</si>
  <si>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</si>
  <si>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</si>
  <si>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</si>
  <si>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</si>
  <si>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</si>
  <si>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</si>
  <si>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</si>
  <si>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</si>
  <si>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</si>
  <si>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</si>
  <si>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</si>
  <si>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</si>
  <si>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</si>
  <si>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</si>
  <si>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</si>
  <si>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</si>
  <si>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</si>
  <si>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</si>
  <si>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</si>
  <si>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</si>
  <si>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</si>
  <si>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</si>
  <si>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</si>
  <si>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</si>
  <si>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</si>
  <si>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</si>
  <si>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</si>
  <si>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</si>
  <si>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</si>
  <si>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</si>
  <si>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</si>
  <si>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</si>
  <si>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</si>
  <si>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</si>
  <si>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</si>
  <si>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</si>
  <si>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</si>
  <si>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</si>
  <si>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</si>
  <si>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</si>
  <si>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</si>
  <si>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</si>
  <si>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</si>
  <si>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</si>
  <si>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</si>
  <si>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</si>
  <si>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</si>
  <si>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</si>
  <si>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</si>
  <si>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</si>
  <si>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</si>
  <si>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</si>
  <si>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</si>
  <si>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</si>
  <si>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</si>
  <si>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</si>
  <si>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</si>
  <si>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</si>
  <si>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</si>
  <si>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</si>
  <si>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</si>
  <si>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</si>
  <si>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</si>
  <si>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</si>
  <si>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</si>
  <si>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</si>
  <si>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</si>
  <si>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</si>
  <si>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</si>
  <si>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</si>
  <si>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</si>
  <si>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</si>
  <si>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</si>
  <si>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</si>
  <si>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</si>
  <si>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</si>
  <si>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</si>
  <si>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</si>
  <si>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</si>
  <si>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</si>
  <si>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</si>
  <si>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</si>
  <si>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</si>
  <si>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</si>
  <si>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</si>
  <si>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</si>
  <si>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</si>
  <si>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</si>
  <si>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</si>
  <si>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</si>
  <si>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</si>
  <si>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</si>
  <si>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</si>
  <si>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</si>
  <si>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</si>
  <si>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</si>
  <si>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</si>
  <si>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</si>
  <si>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</si>
  <si>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</si>
  <si>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</si>
  <si>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</si>
  <si>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</si>
  <si>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</si>
  <si>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</si>
  <si>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</si>
  <si>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</si>
  <si>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</si>
  <si>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</si>
  <si>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</si>
  <si>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</si>
  <si>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</si>
  <si>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</si>
  <si>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</si>
  <si>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</si>
  <si>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</si>
  <si>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</si>
  <si>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</si>
  <si>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</si>
  <si>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</si>
  <si>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</si>
  <si>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</si>
  <si>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</si>
  <si>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</si>
  <si>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</si>
  <si>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</si>
  <si>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</si>
  <si>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</si>
  <si>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</si>
  <si>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</si>
  <si>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</si>
  <si>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</si>
  <si>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</si>
  <si>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</si>
  <si>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</si>
  <si>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</si>
  <si>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</si>
  <si>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</si>
  <si>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</si>
  <si>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</si>
  <si>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</si>
  <si>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</si>
  <si>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</si>
  <si>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</si>
  <si>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</si>
  <si>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</si>
  <si>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</si>
  <si>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</si>
  <si>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</si>
  <si>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</si>
  <si>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</si>
  <si>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</si>
  <si>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</si>
  <si>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</si>
  <si>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</si>
  <si>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</si>
  <si>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</si>
  <si>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</si>
  <si>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</si>
  <si>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</si>
  <si>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</si>
  <si>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</si>
  <si>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</si>
  <si>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</si>
  <si>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</si>
  <si>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</si>
  <si>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</si>
  <si>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</si>
  <si>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</si>
  <si>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</si>
  <si>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</si>
  <si>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</si>
  <si>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</si>
  <si>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</si>
  <si>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</si>
  <si>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</si>
  <si>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</si>
  <si>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</si>
  <si>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</si>
  <si>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</si>
  <si>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</si>
  <si>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</si>
  <si>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</si>
  <si>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</si>
  <si>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</si>
  <si>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</si>
  <si>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</si>
  <si>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</si>
  <si>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</si>
  <si>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</si>
  <si>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</si>
  <si>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</si>
  <si>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</si>
  <si>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</si>
  <si>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</si>
  <si>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</si>
  <si>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</si>
  <si>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</si>
  <si>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</si>
  <si>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</si>
  <si>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</si>
  <si>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</si>
  <si>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</si>
  <si>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</si>
  <si>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</si>
  <si>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</si>
  <si>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</si>
  <si>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</si>
  <si>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</si>
  <si>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</si>
  <si>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</si>
  <si>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</si>
  <si>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</si>
  <si>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</si>
  <si>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</si>
  <si>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</si>
  <si>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</si>
  <si>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</si>
  <si>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</si>
  <si>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</si>
  <si>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</si>
  <si>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</si>
  <si>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</si>
  <si>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</si>
  <si>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</si>
  <si>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</si>
  <si>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</si>
  <si>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</si>
  <si>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</si>
  <si>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</si>
  <si>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</si>
  <si>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</si>
  <si>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</si>
  <si>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</si>
  <si>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</si>
  <si>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</si>
  <si>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</si>
  <si>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</si>
  <si>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</si>
  <si>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</si>
  <si>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</si>
  <si>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</si>
  <si>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</si>
  <si>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</si>
  <si>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</si>
  <si>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</si>
  <si>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</si>
  <si>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</si>
  <si>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</si>
  <si>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</si>
  <si>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</si>
  <si>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</si>
  <si>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</si>
  <si>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</si>
  <si>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</si>
  <si>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</si>
  <si>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</si>
  <si>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</si>
  <si>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</si>
  <si>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</si>
  <si>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</si>
  <si>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</si>
  <si>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</si>
  <si>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</si>
  <si>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</si>
  <si>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</si>
  <si>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</si>
  <si>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</si>
  <si>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</si>
  <si>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</si>
  <si>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</si>
  <si>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</si>
  <si>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</si>
  <si>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</si>
  <si>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</si>
  <si>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</si>
  <si>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</si>
  <si>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</si>
  <si>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</si>
  <si>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</si>
  <si>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</si>
  <si>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</si>
  <si>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</si>
  <si>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</si>
  <si>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</si>
  <si>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</si>
  <si>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</si>
  <si>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</si>
  <si>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</si>
  <si>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</si>
  <si>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</si>
  <si>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</si>
  <si>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</si>
  <si>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</si>
  <si>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</si>
  <si>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</si>
  <si>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</si>
  <si>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</si>
  <si>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</si>
  <si>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</si>
  <si>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</si>
  <si>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</si>
  <si>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</si>
  <si>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</si>
  <si>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</si>
  <si>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</si>
  <si>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</si>
  <si>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</si>
  <si>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</si>
  <si>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</si>
  <si>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</si>
  <si>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</si>
  <si>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</si>
  <si>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</si>
  <si>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</si>
  <si>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</si>
  <si>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</si>
  <si>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</si>
  <si>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</si>
  <si>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</si>
  <si>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</si>
  <si>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</si>
  <si>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</si>
  <si>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</si>
  <si>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</si>
  <si>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</si>
  <si>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</si>
  <si>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</si>
  <si>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</si>
  <si>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</si>
  <si>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</si>
  <si>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</si>
  <si>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</si>
  <si>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</si>
  <si>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</si>
  <si>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</si>
  <si>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</si>
  <si>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</si>
  <si>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</si>
  <si>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</si>
  <si>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</si>
  <si>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</si>
  <si>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</si>
  <si>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</si>
  <si>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</si>
  <si>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</si>
  <si>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</si>
  <si>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</si>
  <si>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</si>
  <si>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</si>
  <si>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</si>
  <si>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</si>
  <si>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</si>
  <si>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</si>
  <si>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</si>
  <si>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</si>
  <si>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</si>
  <si>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</si>
  <si>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</si>
  <si>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</si>
  <si>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</si>
  <si>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</si>
  <si>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</si>
  <si>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</si>
  <si>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</si>
  <si>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</si>
  <si>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</si>
  <si>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</si>
  <si>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</si>
  <si>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</si>
  <si>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</si>
  <si>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</si>
  <si>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</si>
  <si>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</si>
  <si>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</si>
  <si>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</si>
  <si>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</si>
  <si>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</si>
  <si>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</si>
  <si>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</si>
  <si>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</si>
  <si>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</si>
  <si>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</si>
  <si>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</si>
  <si>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</si>
  <si>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</si>
  <si>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</si>
  <si>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</si>
  <si>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</si>
  <si>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</si>
  <si>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</si>
  <si>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</si>
  <si>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</si>
  <si>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</si>
  <si>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</si>
  <si>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</si>
  <si>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</si>
  <si>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</si>
  <si>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</si>
  <si>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</si>
  <si>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</si>
  <si>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</si>
  <si>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</si>
  <si>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</si>
  <si>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</si>
  <si>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</si>
  <si>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</si>
  <si>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</si>
  <si>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</si>
  <si>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</si>
  <si>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</si>
  <si>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</si>
  <si>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</si>
  <si>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</si>
  <si>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</si>
  <si>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</si>
  <si>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</si>
  <si>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</si>
  <si>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</si>
  <si>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</si>
  <si>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</si>
  <si>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</si>
  <si>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</si>
  <si>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</si>
  <si>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</si>
  <si>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</si>
  <si>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</si>
  <si>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</si>
  <si>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</si>
  <si>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</si>
  <si>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</si>
  <si>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</si>
  <si>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</si>
  <si>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</si>
  <si>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</si>
  <si>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</si>
  <si>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</si>
  <si>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</si>
  <si>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</si>
  <si>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</si>
  <si>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</si>
  <si>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</si>
  <si>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</si>
  <si>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</si>
  <si>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</si>
  <si>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</si>
  <si>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</si>
  <si>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</si>
  <si>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</si>
  <si>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</si>
  <si>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</si>
  <si>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</si>
  <si>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</si>
  <si>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</si>
  <si>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</si>
  <si>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</si>
  <si>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</si>
  <si>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</si>
  <si>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</si>
  <si>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</si>
  <si>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</si>
  <si>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</si>
  <si>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</si>
  <si>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</si>
  <si>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</si>
  <si>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</si>
  <si>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</si>
  <si>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</si>
  <si>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</si>
  <si>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</si>
  <si>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</si>
  <si>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</si>
  <si>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</si>
  <si>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</si>
  <si>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</si>
  <si>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</si>
  <si>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</si>
  <si>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</si>
  <si>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</si>
  <si>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</si>
  <si>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</si>
  <si>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</si>
  <si>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</si>
  <si>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</si>
  <si>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</si>
  <si>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</si>
  <si>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</si>
  <si>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</si>
  <si>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</si>
  <si>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</si>
  <si>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</si>
  <si>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</si>
  <si>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</si>
  <si>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</si>
  <si>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</si>
  <si>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</si>
  <si>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</si>
  <si>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</si>
  <si>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</si>
  <si>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</si>
  <si>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</si>
  <si>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</si>
  <si>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</si>
  <si>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</si>
  <si>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</si>
  <si>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</si>
  <si>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</si>
  <si>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</si>
  <si>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</si>
  <si>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</si>
  <si>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</si>
  <si>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</si>
  <si>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</si>
  <si>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</si>
  <si>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</si>
  <si>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</si>
  <si>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</si>
  <si>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</si>
  <si>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</si>
  <si>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</si>
  <si>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</si>
  <si>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</si>
  <si>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</si>
  <si>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</si>
  <si>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</si>
  <si>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</si>
  <si>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</si>
  <si>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</si>
  <si>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</si>
  <si>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</si>
  <si>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</si>
  <si>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</si>
  <si>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</si>
  <si>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</si>
  <si>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</si>
  <si>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</si>
  <si>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</si>
  <si>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</si>
  <si>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</si>
  <si>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</si>
  <si>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</si>
  <si>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</si>
  <si>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</si>
  <si>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</si>
  <si>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</si>
  <si>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</si>
  <si>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</si>
  <si>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</si>
  <si>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</si>
  <si>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</si>
  <si>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</si>
  <si>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</si>
  <si>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</si>
  <si>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</si>
  <si>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</si>
  <si>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</si>
  <si>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</si>
  <si>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</si>
  <si>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</si>
  <si>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</si>
  <si>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</si>
  <si>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</si>
  <si>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</si>
  <si>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</si>
  <si>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</si>
  <si>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</si>
  <si>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</si>
  <si>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</si>
  <si>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</si>
  <si>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</si>
  <si>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</si>
  <si>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</si>
  <si>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</si>
  <si>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</si>
  <si>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</si>
  <si>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</si>
  <si>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</si>
  <si>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</si>
  <si>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</si>
  <si>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</si>
  <si>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</si>
  <si>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</si>
  <si>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</si>
  <si>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</si>
  <si>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</si>
  <si>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</si>
  <si>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</si>
  <si>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</si>
  <si>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</si>
  <si>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</si>
  <si>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</si>
  <si>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</si>
  <si>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</si>
  <si>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</si>
  <si>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</si>
  <si>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</si>
  <si>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</si>
  <si>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</si>
  <si>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</si>
  <si>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</si>
  <si>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</si>
  <si>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</si>
  <si>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</si>
  <si>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</si>
  <si>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</si>
  <si>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</si>
  <si>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</si>
  <si>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</si>
  <si>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</si>
  <si>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</si>
  <si>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</si>
  <si>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</si>
  <si>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</si>
  <si>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</si>
  <si>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</si>
  <si>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</si>
  <si>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</si>
  <si>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</si>
  <si>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</si>
  <si>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</si>
  <si>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</si>
  <si>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</si>
  <si>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</si>
  <si>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</si>
  <si>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</si>
  <si>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</si>
  <si>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</si>
  <si>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</si>
  <si>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</si>
  <si>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</si>
  <si>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</si>
  <si>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</si>
  <si>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</si>
  <si>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</si>
  <si>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</si>
  <si>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</si>
  <si>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</si>
  <si>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</si>
  <si>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</si>
  <si>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</si>
  <si>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</si>
  <si>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</si>
  <si>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</si>
  <si>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</si>
  <si>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</si>
  <si>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</si>
  <si>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</si>
  <si>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</si>
  <si>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</si>
  <si>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</si>
  <si>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</si>
  <si>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</si>
  <si>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</si>
  <si>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</si>
  <si>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</si>
  <si>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</si>
  <si>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</si>
  <si>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</si>
  <si>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</si>
  <si>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</si>
  <si>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</si>
  <si>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</si>
  <si>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</si>
  <si>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</si>
  <si>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</si>
  <si>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</si>
  <si>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</si>
  <si>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</si>
  <si>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</si>
  <si>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</si>
  <si>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</si>
  <si>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</si>
  <si>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</si>
  <si>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</si>
  <si>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</si>
  <si>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</si>
  <si>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</si>
  <si>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</si>
  <si>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</si>
  <si>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</si>
  <si>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</si>
  <si>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</si>
  <si>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</si>
  <si>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</si>
  <si>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</si>
  <si>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</si>
  <si>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</si>
  <si>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</si>
  <si>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</si>
  <si>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</si>
  <si>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</si>
  <si>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</si>
  <si>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</si>
  <si>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</si>
  <si>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</si>
  <si>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</si>
  <si>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</si>
  <si>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</si>
  <si>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</si>
  <si>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</si>
  <si>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</si>
  <si>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</si>
  <si>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</si>
  <si>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</si>
  <si>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</si>
  <si>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</si>
  <si>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</si>
  <si>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</si>
  <si>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</si>
  <si>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</si>
  <si>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</si>
  <si>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</si>
  <si>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</si>
  <si>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</si>
  <si>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</si>
  <si>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</si>
  <si>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</si>
  <si>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</si>
  <si>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</si>
  <si>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</si>
  <si>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</si>
  <si>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</si>
  <si>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</si>
  <si>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</si>
  <si>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</si>
  <si>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</si>
  <si>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</si>
  <si>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</si>
  <si>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</si>
  <si>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</si>
  <si>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</si>
  <si>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</si>
  <si>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</si>
  <si>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</si>
  <si>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</si>
  <si>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</si>
  <si>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</si>
  <si>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</si>
  <si>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</si>
  <si>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</si>
  <si>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</si>
  <si>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</si>
  <si>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</si>
  <si>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</si>
  <si>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</si>
  <si>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</si>
  <si>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</si>
  <si>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</si>
  <si>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</si>
  <si>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</si>
  <si>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</si>
  <si>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</si>
  <si>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</si>
  <si>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</si>
  <si>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</si>
  <si>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</si>
  <si>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</si>
  <si>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</si>
  <si>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</si>
  <si>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</si>
  <si>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</si>
  <si>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</si>
  <si>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</si>
  <si>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</si>
  <si>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</si>
  <si>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</si>
  <si>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</si>
  <si>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</si>
  <si>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</si>
  <si>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</si>
  <si>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</si>
  <si>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</si>
  <si>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</si>
  <si>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</si>
  <si>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</si>
  <si>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</si>
  <si>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</si>
  <si>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</si>
  <si>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</si>
  <si>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</si>
  <si>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</si>
  <si>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</si>
  <si>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</si>
  <si>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</si>
  <si>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</si>
  <si>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</si>
  <si>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</si>
  <si>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</si>
  <si>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</si>
  <si>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</si>
  <si>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</si>
  <si>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</si>
  <si>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</si>
  <si>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</si>
  <si>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</si>
  <si>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</si>
  <si>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</si>
  <si>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</si>
  <si>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</si>
  <si>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</si>
  <si>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</si>
  <si>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</si>
  <si>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</si>
  <si>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</si>
  <si>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</si>
  <si>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</si>
  <si>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</si>
  <si>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</si>
  <si>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</si>
  <si>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</si>
  <si>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</si>
  <si>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</si>
  <si>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</si>
  <si>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</si>
  <si>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</si>
  <si>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</si>
  <si>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</si>
  <si>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</si>
  <si>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</si>
  <si>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</si>
  <si>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</si>
  <si>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</si>
  <si>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</si>
  <si>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</si>
  <si>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</si>
  <si>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</si>
  <si>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</si>
  <si>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</si>
  <si>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</si>
  <si>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</si>
  <si>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</si>
  <si>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</si>
  <si>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</si>
  <si>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</si>
  <si>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</si>
  <si>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</si>
  <si>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</si>
  <si>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</si>
  <si>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</si>
  <si>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</si>
  <si>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</si>
  <si>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</si>
  <si>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</si>
  <si>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</si>
  <si>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</si>
  <si>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</si>
  <si>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</si>
  <si>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</si>
  <si>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</si>
  <si>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</si>
  <si>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</si>
  <si>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</si>
  <si>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</si>
  <si>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</si>
  <si>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</si>
  <si>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</si>
  <si>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</si>
  <si>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</si>
  <si>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</si>
  <si>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</si>
  <si>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</si>
  <si>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</si>
  <si>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</si>
  <si>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</si>
  <si>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</si>
  <si>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</si>
  <si>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</si>
  <si>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</si>
  <si>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</si>
  <si>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</si>
  <si>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</si>
  <si>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</si>
  <si>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</si>
  <si>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</si>
  <si>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</si>
  <si>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</si>
  <si>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</si>
  <si>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</si>
  <si>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</si>
  <si>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</si>
  <si>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</si>
  <si>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</si>
  <si>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</si>
  <si>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</si>
  <si>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</si>
  <si>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</si>
  <si>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</si>
  <si>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</si>
  <si>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</si>
  <si>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</si>
  <si>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</si>
  <si>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</si>
  <si>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</si>
  <si>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</si>
  <si>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</si>
  <si>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</si>
  <si>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</si>
  <si>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</si>
  <si>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</si>
  <si>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</si>
  <si>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</si>
  <si>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</si>
  <si>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</si>
  <si>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</si>
  <si>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</si>
  <si>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</si>
  <si>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</si>
  <si>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</si>
  <si>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</si>
  <si>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</si>
  <si>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</si>
  <si>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</si>
  <si>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</si>
  <si>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</si>
  <si>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</si>
  <si>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</si>
  <si>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</si>
  <si>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</si>
  <si>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</si>
  <si>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</si>
  <si>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</si>
  <si>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</si>
  <si>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</si>
  <si>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</si>
  <si>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</si>
  <si>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</si>
  <si>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</si>
  <si>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</si>
  <si>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</si>
  <si>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</si>
  <si>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</si>
  <si>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</si>
  <si>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</si>
  <si>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</si>
  <si>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</si>
  <si>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</si>
  <si>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</si>
  <si>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</si>
  <si>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</si>
  <si>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</si>
  <si>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</si>
  <si>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</si>
  <si>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</si>
  <si>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</si>
  <si>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</si>
  <si>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</si>
  <si>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</si>
  <si>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</si>
  <si>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</si>
  <si>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</si>
  <si>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</si>
  <si>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</si>
  <si>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</si>
  <si>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</si>
  <si>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</si>
  <si>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</si>
  <si>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</si>
  <si>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</si>
  <si>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</si>
  <si>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</si>
  <si>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</si>
  <si>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</si>
  <si>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</si>
  <si>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</si>
  <si>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</si>
  <si>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</si>
  <si>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</si>
  <si>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</si>
  <si>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</si>
  <si>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</si>
  <si>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</si>
  <si>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</si>
  <si>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</si>
  <si>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</si>
  <si>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</si>
  <si>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</si>
  <si>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</si>
  <si>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</si>
  <si>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</si>
  <si>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</si>
  <si>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</si>
  <si>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</si>
  <si>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</si>
  <si>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</si>
  <si>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</si>
  <si>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</si>
  <si>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</si>
  <si>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</si>
  <si>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</si>
  <si>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</si>
  <si>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</si>
  <si>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</si>
  <si>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</si>
  <si>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</si>
  <si>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</si>
  <si>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</si>
  <si>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</si>
  <si>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</si>
  <si>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</si>
  <si>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</si>
  <si>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</si>
  <si>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</si>
  <si>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</si>
  <si>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</si>
  <si>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</si>
  <si>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</si>
  <si>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</si>
  <si>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</si>
  <si>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</si>
  <si>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</si>
  <si>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</si>
  <si>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</si>
  <si>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</si>
  <si>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</si>
  <si>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</si>
  <si>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</si>
  <si>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</si>
  <si>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</si>
  <si>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</si>
  <si>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</si>
  <si>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</si>
  <si>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</si>
  <si>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</si>
  <si>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</si>
  <si>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</si>
  <si>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</si>
  <si>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</si>
  <si>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</si>
  <si>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</si>
  <si>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</si>
  <si>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</si>
  <si>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</si>
  <si>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</si>
  <si>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</si>
  <si>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</si>
  <si>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</si>
  <si>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</si>
  <si>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</si>
  <si>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</si>
  <si>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</si>
  <si>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</si>
  <si>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</si>
  <si>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</si>
  <si>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</si>
  <si>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</si>
  <si>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</si>
  <si>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</si>
  <si>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</si>
  <si>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</si>
  <si>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</si>
  <si>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</si>
  <si>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</si>
  <si>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</si>
  <si>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</si>
  <si>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</si>
  <si>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</si>
  <si>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</si>
  <si>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</si>
  <si>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</si>
  <si>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</si>
  <si>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</si>
  <si>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</si>
  <si>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</si>
  <si>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</si>
  <si>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</si>
  <si>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</si>
  <si>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</si>
  <si>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</si>
  <si>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</si>
  <si>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</si>
  <si>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</si>
  <si>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</si>
  <si>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</si>
  <si>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</si>
  <si>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</si>
  <si>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</si>
  <si>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</si>
  <si>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</si>
  <si>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</si>
  <si>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</si>
  <si>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</si>
  <si>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</si>
  <si>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</si>
  <si>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</si>
  <si>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</si>
  <si>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</si>
  <si>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</si>
  <si>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</si>
  <si>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</si>
  <si>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</si>
  <si>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</si>
  <si>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</si>
  <si>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</si>
  <si>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</si>
  <si>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</si>
  <si>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</si>
  <si>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</si>
  <si>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</si>
  <si>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</si>
  <si>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</si>
  <si>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</si>
  <si>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</si>
  <si>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</si>
  <si>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</si>
  <si>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</si>
  <si>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</si>
  <si>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</si>
  <si>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</si>
  <si>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</si>
  <si>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</si>
  <si>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</si>
  <si>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</si>
  <si>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</si>
  <si>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</si>
  <si>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</si>
  <si>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</si>
  <si>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</si>
  <si>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</si>
  <si>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</si>
  <si>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</si>
  <si>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</si>
  <si>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</si>
  <si>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</si>
  <si>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</si>
  <si>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</si>
  <si>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</si>
  <si>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</si>
  <si>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</si>
  <si>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</si>
  <si>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</si>
  <si>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</si>
  <si>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</si>
  <si>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</si>
  <si>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</si>
  <si>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</si>
  <si>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</si>
  <si>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</si>
  <si>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</si>
  <si>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</si>
  <si>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</si>
  <si>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</si>
  <si>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</si>
  <si>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</si>
  <si>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</si>
  <si>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</si>
  <si>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</si>
  <si>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</si>
  <si>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</si>
  <si>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</si>
  <si>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</si>
  <si>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</si>
  <si>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</si>
  <si>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</si>
  <si>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</si>
  <si>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</si>
  <si>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</si>
  <si>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</si>
  <si>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</si>
  <si>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</si>
  <si>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</si>
  <si>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</si>
  <si>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</si>
  <si>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</si>
  <si>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</si>
  <si>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</si>
  <si>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</si>
  <si>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</si>
  <si>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</si>
  <si>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</si>
  <si>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</si>
  <si>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</si>
  <si>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</si>
  <si>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</si>
  <si>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</si>
  <si>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</si>
  <si>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</si>
  <si>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</si>
  <si>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</si>
  <si>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</si>
  <si>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</si>
  <si>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</si>
  <si>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</si>
  <si>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</si>
  <si>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</si>
  <si>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</si>
  <si>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</si>
  <si>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</si>
  <si>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</si>
  <si>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</si>
  <si>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</si>
  <si>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</si>
  <si>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</si>
  <si>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</si>
  <si>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</si>
  <si>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</si>
  <si>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</si>
  <si>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</si>
  <si>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</si>
  <si>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</si>
  <si>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</si>
  <si>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</si>
  <si>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</si>
  <si>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</si>
  <si>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</si>
  <si>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</si>
  <si>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</si>
  <si>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</si>
  <si>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</si>
  <si>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</si>
  <si>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</si>
  <si>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</si>
  <si>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</si>
  <si>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</si>
  <si>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</si>
  <si>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</si>
  <si>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</si>
  <si>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</si>
  <si>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</si>
  <si>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</si>
  <si>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</si>
  <si>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</si>
  <si>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</si>
  <si>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</si>
  <si>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</si>
  <si>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</si>
  <si>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</si>
  <si>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</si>
  <si>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</si>
  <si>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</si>
  <si>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</si>
  <si>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</si>
  <si>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</si>
  <si>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</si>
  <si>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</si>
  <si>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</si>
  <si>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</si>
  <si>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</si>
  <si>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</si>
  <si>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</si>
  <si>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</si>
  <si>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</si>
  <si>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</si>
  <si>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</si>
  <si>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</si>
  <si>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</si>
  <si>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</si>
  <si>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</si>
  <si>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</si>
  <si>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</si>
  <si>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</si>
  <si>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</si>
  <si>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</si>
  <si>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</si>
  <si>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</si>
  <si>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</si>
  <si>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</si>
  <si>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</si>
  <si>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</si>
  <si>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</si>
  <si>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</si>
  <si>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</si>
  <si>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</si>
  <si>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</si>
  <si>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</si>
  <si>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</si>
  <si>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</si>
  <si>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</si>
  <si>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</si>
  <si>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</si>
  <si>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</si>
  <si>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</si>
  <si>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</si>
  <si>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</si>
  <si>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</si>
  <si>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</si>
  <si>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</si>
  <si>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</si>
  <si>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</si>
  <si>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</si>
  <si>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</si>
  <si>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</si>
  <si>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</si>
  <si>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</si>
  <si>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</si>
  <si>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</si>
  <si>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</si>
  <si>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</si>
  <si>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</si>
  <si>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</si>
  <si>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</si>
  <si>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</si>
  <si>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</si>
  <si>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</si>
  <si>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</si>
  <si>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</si>
  <si>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</si>
  <si>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</si>
  <si>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</si>
  <si>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</si>
  <si>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</si>
  <si>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</si>
  <si>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</si>
  <si>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</si>
  <si>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</si>
  <si>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</si>
  <si>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</si>
  <si>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</si>
  <si>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</si>
  <si>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</si>
  <si>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</si>
  <si>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</si>
  <si>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</si>
  <si>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</si>
  <si>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</si>
  <si>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</si>
  <si>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</si>
  <si>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</si>
  <si>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</si>
  <si>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</si>
  <si>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</si>
  <si>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</si>
  <si>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</si>
  <si>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</si>
  <si>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</si>
  <si>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</si>
  <si>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</si>
  <si>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</si>
  <si>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</si>
  <si>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</si>
  <si>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</si>
  <si>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</si>
  <si>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</si>
  <si>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</si>
  <si>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</si>
  <si>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</si>
  <si>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</si>
  <si>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</si>
  <si>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</si>
  <si>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</si>
  <si>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</si>
  <si>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</si>
  <si>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</si>
  <si>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</si>
  <si>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</si>
  <si>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</si>
  <si>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</si>
  <si>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</si>
  <si>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</si>
  <si>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</si>
  <si>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</si>
  <si>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</si>
  <si>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</si>
  <si>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</si>
  <si>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</si>
  <si>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</si>
  <si>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</si>
  <si>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</si>
  <si>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</si>
  <si>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</si>
  <si>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</si>
  <si>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</si>
  <si>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</si>
  <si>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</si>
  <si>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</si>
  <si>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</si>
  <si>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</si>
  <si>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</si>
  <si>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</si>
  <si>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</si>
  <si>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</si>
  <si>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</si>
  <si>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</si>
  <si>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</si>
  <si>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</si>
  <si>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</si>
  <si>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</si>
  <si>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</si>
  <si>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</si>
  <si>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</si>
  <si>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</si>
  <si>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</si>
  <si>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</si>
  <si>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</si>
  <si>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</si>
  <si>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</si>
  <si>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</si>
  <si>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</si>
  <si>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</si>
  <si>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</si>
  <si>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</si>
  <si>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</si>
  <si>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</si>
  <si>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</si>
  <si>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</si>
  <si>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</si>
  <si>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</si>
  <si>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</si>
  <si>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</si>
  <si>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</si>
  <si>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</si>
  <si>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</si>
  <si>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</si>
  <si>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</si>
  <si>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</si>
  <si>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</si>
  <si>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</si>
  <si>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</si>
  <si>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</si>
  <si>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</si>
  <si>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</si>
  <si>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</si>
  <si>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</si>
  <si>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</si>
  <si>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</si>
  <si>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</si>
  <si>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</si>
  <si>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</si>
  <si>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</si>
  <si>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</si>
  <si>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</si>
  <si>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</si>
  <si>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</si>
  <si>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</si>
  <si>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</si>
  <si>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</si>
  <si>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</si>
  <si>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</si>
  <si>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</si>
  <si>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</si>
  <si>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</si>
  <si>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</si>
  <si>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</si>
  <si>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</si>
  <si>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</si>
  <si>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</si>
  <si>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</si>
  <si>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</si>
  <si>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</si>
  <si>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</si>
  <si>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</si>
  <si>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</si>
  <si>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</si>
  <si>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</si>
  <si>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</si>
  <si>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</si>
  <si>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</si>
  <si>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</si>
  <si>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</si>
  <si>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</si>
  <si>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</si>
  <si>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</si>
  <si>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</si>
  <si>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</si>
  <si>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</si>
  <si>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</si>
  <si>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</si>
  <si>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</si>
  <si>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</si>
  <si>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</si>
  <si>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</si>
  <si>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</si>
  <si>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</si>
  <si>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</si>
  <si>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</si>
  <si>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</si>
  <si>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</si>
  <si>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</si>
  <si>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</si>
  <si>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</si>
  <si>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</si>
  <si>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</si>
  <si>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</si>
  <si>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</si>
  <si>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</si>
  <si>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</si>
  <si>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</si>
  <si>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</si>
  <si>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</si>
  <si>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</si>
  <si>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</si>
  <si>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</si>
  <si>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</si>
  <si>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</si>
  <si>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</si>
  <si>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</si>
  <si>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</si>
  <si>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</si>
  <si>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</si>
  <si>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</si>
  <si>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</si>
  <si>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</si>
  <si>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</si>
  <si>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</si>
  <si>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</si>
  <si>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</si>
  <si>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</si>
  <si>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</si>
  <si>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</si>
  <si>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</si>
  <si>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</si>
  <si>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</si>
  <si>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</si>
  <si>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</si>
  <si>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</si>
  <si>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</si>
  <si>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</si>
  <si>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</si>
  <si>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</si>
  <si>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</si>
  <si>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</si>
  <si>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</si>
  <si>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</si>
  <si>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</si>
  <si>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</si>
  <si>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</si>
  <si>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</si>
  <si>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</si>
  <si>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</si>
  <si>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</si>
  <si>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</si>
  <si>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</si>
  <si>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</si>
  <si>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</si>
  <si>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</si>
  <si>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</si>
  <si>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</si>
  <si>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</si>
  <si>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</si>
  <si>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</si>
  <si>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</si>
  <si>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</si>
  <si>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</si>
  <si>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</si>
  <si>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</si>
  <si>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</si>
  <si>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</si>
  <si>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</si>
  <si>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</si>
  <si>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</si>
  <si>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</si>
  <si>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</si>
  <si>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</si>
  <si>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</si>
  <si>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</si>
  <si>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</si>
  <si>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</si>
  <si>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</si>
  <si>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</si>
  <si>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</si>
  <si>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</si>
  <si>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</si>
  <si>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</si>
  <si>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</si>
  <si>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</si>
  <si>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</si>
  <si>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</si>
  <si>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</si>
  <si>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</si>
  <si>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</si>
  <si>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</si>
  <si>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</si>
  <si>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</si>
  <si>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</si>
  <si>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</si>
  <si>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</si>
  <si>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</si>
  <si>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</si>
  <si>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</si>
  <si>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</si>
  <si>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</si>
  <si>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</si>
  <si>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</si>
  <si>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</si>
  <si>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</si>
  <si>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</si>
  <si>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</si>
  <si>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</si>
  <si>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</si>
  <si>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</si>
  <si>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</si>
  <si>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</si>
  <si>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</si>
  <si>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</si>
  <si>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</si>
  <si>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</si>
  <si>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</si>
  <si>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</si>
  <si>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</si>
  <si>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</si>
  <si>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</si>
  <si>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</si>
  <si>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</si>
  <si>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</si>
  <si>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</si>
  <si>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</si>
  <si>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</si>
  <si>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</si>
  <si>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</si>
  <si>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</si>
  <si>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</si>
  <si>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</si>
  <si>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</si>
  <si>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</si>
  <si>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</si>
  <si>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</si>
  <si>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</si>
  <si>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</si>
  <si>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</si>
  <si>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</si>
  <si>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</si>
  <si>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</si>
  <si>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</si>
  <si>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</si>
  <si>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</si>
  <si>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</si>
  <si>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</si>
  <si>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</si>
  <si>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</si>
  <si>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</si>
  <si>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</si>
  <si>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</si>
  <si>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</si>
  <si>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</si>
  <si>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</si>
  <si>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</si>
  <si>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</si>
  <si>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</si>
  <si>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</si>
  <si>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</si>
  <si>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</si>
  <si>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</si>
  <si>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</si>
  <si>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</si>
  <si>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</si>
  <si>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</si>
  <si>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</si>
  <si>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</si>
  <si>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</si>
  <si>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</si>
  <si>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</si>
  <si>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</si>
  <si>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</si>
  <si>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</si>
  <si>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</si>
  <si>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</si>
  <si>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</si>
  <si>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</si>
  <si>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</si>
  <si>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</si>
  <si>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</si>
  <si>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</si>
  <si>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</si>
  <si>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</si>
  <si>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</si>
  <si>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</si>
  <si>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</si>
  <si>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</si>
  <si>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</si>
  <si>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</si>
  <si>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</si>
  <si>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</si>
  <si>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</si>
  <si>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</si>
  <si>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</si>
  <si>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</si>
  <si>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</si>
  <si>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</si>
  <si>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</si>
  <si>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</si>
  <si>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</si>
  <si>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</si>
  <si>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</si>
  <si>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</si>
  <si>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</si>
  <si>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</si>
  <si>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</si>
  <si>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</si>
  <si>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</si>
  <si>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</si>
  <si>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</si>
  <si>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</si>
  <si>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</si>
  <si>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</si>
  <si>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</si>
  <si>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</si>
  <si>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</si>
  <si>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</si>
  <si>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</si>
  <si>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</si>
  <si>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</si>
  <si>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</si>
  <si>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</si>
  <si>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</si>
  <si>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</si>
  <si>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</si>
  <si>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</si>
  <si>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</si>
  <si>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</si>
  <si>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</si>
  <si>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</si>
  <si>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</si>
  <si>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</si>
  <si>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</si>
  <si>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</si>
  <si>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</si>
  <si>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</si>
  <si>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</si>
  <si>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</si>
  <si>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</si>
  <si>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</si>
  <si>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</si>
  <si>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</si>
  <si>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</si>
  <si>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</si>
  <si>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</si>
  <si>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</si>
  <si>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</si>
  <si>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</si>
  <si>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</si>
  <si>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</si>
  <si>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</si>
  <si>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</si>
  <si>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</si>
  <si>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</si>
  <si>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</si>
  <si>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</si>
  <si>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</si>
  <si>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</si>
  <si>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</si>
  <si>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</si>
  <si>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</si>
  <si>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</si>
  <si>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</si>
  <si>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</si>
  <si>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</si>
  <si>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</si>
  <si>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</si>
  <si>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</si>
  <si>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</si>
  <si>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</si>
  <si>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</si>
  <si>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</si>
  <si>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</si>
  <si>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</si>
  <si>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</si>
  <si>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</si>
  <si>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</si>
  <si>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</si>
  <si>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</si>
  <si>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</si>
  <si>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</si>
  <si>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</si>
  <si>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</si>
  <si>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</si>
  <si>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</si>
  <si>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</si>
  <si>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</si>
  <si>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</si>
  <si>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</si>
  <si>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</si>
  <si>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</si>
  <si>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</si>
  <si>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</si>
  <si>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</si>
  <si>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</si>
  <si>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</si>
  <si>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</si>
  <si>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</si>
  <si>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</si>
  <si>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</si>
  <si>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</si>
  <si>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</si>
  <si>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</si>
  <si>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</si>
  <si>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</si>
  <si>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</si>
  <si>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</si>
  <si>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</si>
  <si>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</si>
  <si>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</si>
  <si>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</si>
  <si>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</si>
  <si>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</si>
  <si>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</si>
  <si>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</si>
  <si>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</si>
  <si>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</si>
  <si>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</si>
  <si>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</si>
  <si>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</si>
  <si>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</si>
  <si>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</si>
  <si>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</si>
  <si>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</si>
  <si>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</si>
  <si>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</si>
  <si>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</si>
  <si>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</si>
  <si>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</si>
  <si>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</si>
  <si>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</si>
  <si>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</si>
  <si>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</si>
  <si>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</si>
  <si>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</si>
  <si>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</si>
  <si>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</si>
  <si>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</si>
  <si>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</si>
  <si>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</si>
  <si>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</si>
  <si>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</si>
  <si>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</si>
  <si>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</si>
  <si>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</si>
  <si>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</si>
  <si>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</si>
  <si>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</si>
  <si>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</si>
  <si>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</si>
  <si>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</si>
  <si>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</si>
  <si>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</si>
  <si>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</si>
  <si>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</si>
  <si>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</si>
  <si>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</si>
  <si>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</si>
  <si>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</si>
  <si>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</si>
  <si>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</si>
  <si>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</si>
  <si>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</si>
  <si>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</si>
  <si>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</si>
  <si>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</si>
  <si>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</si>
  <si>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</si>
  <si>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</si>
  <si>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</si>
  <si>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</si>
  <si>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</si>
  <si>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</si>
  <si>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</si>
  <si>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</si>
  <si>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</si>
  <si>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</si>
  <si>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</si>
  <si>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</si>
  <si>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</si>
  <si>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</si>
  <si>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</si>
  <si>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</si>
  <si>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</si>
  <si>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</si>
  <si>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</si>
  <si>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</si>
  <si>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</si>
  <si>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</si>
  <si>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</si>
  <si>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</si>
  <si>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</si>
  <si>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</si>
  <si>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</si>
  <si>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</si>
  <si>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</si>
  <si>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</si>
  <si>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</si>
  <si>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</si>
  <si>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</si>
  <si>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</si>
  <si>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</si>
  <si>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</si>
  <si>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</si>
  <si>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</si>
  <si>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</si>
  <si>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</si>
  <si>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</si>
  <si>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</si>
  <si>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</si>
  <si>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</si>
  <si>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</si>
  <si>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</si>
  <si>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</si>
  <si>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</si>
  <si>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</si>
  <si>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</si>
  <si>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</si>
  <si>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</si>
  <si>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</si>
  <si>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</si>
  <si>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</si>
  <si>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</si>
  <si>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</si>
  <si>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</si>
  <si>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</si>
  <si>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</si>
  <si>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</si>
  <si>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</si>
  <si>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</si>
  <si>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</si>
  <si>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</si>
  <si>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</si>
  <si>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</si>
  <si>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</si>
  <si>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</si>
  <si>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</si>
  <si>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</si>
  <si>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</si>
  <si>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</si>
  <si>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</si>
  <si>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</si>
  <si>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</si>
  <si>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</si>
  <si>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</si>
  <si>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</si>
  <si>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</si>
  <si>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</si>
  <si>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</si>
  <si>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</si>
  <si>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</si>
  <si>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</si>
  <si>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</si>
  <si>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</si>
  <si>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</si>
  <si>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</si>
  <si>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</si>
  <si>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</si>
  <si>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</si>
  <si>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</si>
  <si>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</si>
  <si>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</si>
  <si>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</si>
  <si>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</si>
  <si>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</si>
  <si>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</si>
  <si>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</si>
  <si>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</si>
  <si>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</si>
  <si>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</si>
  <si>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</si>
  <si>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</si>
  <si>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</si>
  <si>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</si>
  <si>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</si>
  <si>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</si>
  <si>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</si>
  <si>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</si>
  <si>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</si>
  <si>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</si>
  <si>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</si>
  <si>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</si>
  <si>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</si>
  <si>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</si>
  <si>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</si>
  <si>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</si>
  <si>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</si>
  <si>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</si>
  <si>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</si>
  <si>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</si>
  <si>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</si>
  <si>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</si>
  <si>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</si>
  <si>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</si>
  <si>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</si>
  <si>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</si>
  <si>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</si>
  <si>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</si>
  <si>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</si>
  <si>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</si>
  <si>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</si>
  <si>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</si>
  <si>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</si>
  <si>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</si>
  <si>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</si>
  <si>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</si>
  <si>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</si>
  <si>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</si>
  <si>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</si>
  <si>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</si>
  <si>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</si>
  <si>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</si>
  <si>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</si>
  <si>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</si>
  <si>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</si>
  <si>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</si>
  <si>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</si>
  <si>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</si>
  <si>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</si>
  <si>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</si>
  <si>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</si>
  <si>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</si>
  <si>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</si>
  <si>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</si>
  <si>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</si>
  <si>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</si>
  <si>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</si>
  <si>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</si>
  <si>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</si>
  <si>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</si>
  <si>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</si>
  <si>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</si>
  <si>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</si>
  <si>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</si>
  <si>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</si>
  <si>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</si>
  <si>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</si>
  <si>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</si>
  <si>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</si>
  <si>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</si>
  <si>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</si>
  <si>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</si>
  <si>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</si>
  <si>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</si>
  <si>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</si>
  <si>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</si>
  <si>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</si>
  <si>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</si>
  <si>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</si>
  <si>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</si>
  <si>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</si>
  <si>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</si>
  <si>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</si>
  <si>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</si>
  <si>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</si>
  <si>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</si>
  <si>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</si>
  <si>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</si>
  <si>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</si>
  <si>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</si>
  <si>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</si>
  <si>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</si>
  <si>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</si>
  <si>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</si>
  <si>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</si>
  <si>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</si>
  <si>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</si>
  <si>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</si>
  <si>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</si>
  <si>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</si>
  <si>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</si>
  <si>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</si>
  <si>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</si>
  <si>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</si>
  <si>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</si>
  <si>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</si>
  <si>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</si>
  <si>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</si>
  <si>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</si>
  <si>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</si>
  <si>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</si>
  <si>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</si>
  <si>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</si>
  <si>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</si>
  <si>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</si>
  <si>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</si>
  <si>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</si>
  <si>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</si>
  <si>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</si>
  <si>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</si>
  <si>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</si>
  <si>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</si>
  <si>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</si>
  <si>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</si>
  <si>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</si>
  <si>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</si>
  <si>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</si>
  <si>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</si>
  <si>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</si>
  <si>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</si>
  <si>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</si>
  <si>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</si>
  <si>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</si>
  <si>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</si>
  <si>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</si>
  <si>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</si>
  <si>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</si>
  <si>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</si>
  <si>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</si>
  <si>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</si>
  <si>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</si>
  <si>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</si>
  <si>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</si>
  <si>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</si>
  <si>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</si>
  <si>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</si>
  <si>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</si>
  <si>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</si>
  <si>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</si>
  <si>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</si>
  <si>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</si>
  <si>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</si>
  <si>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</si>
  <si>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</si>
  <si>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</si>
  <si>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</si>
  <si>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</si>
  <si>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</si>
  <si>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</si>
  <si>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</si>
  <si>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</si>
  <si>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</si>
  <si>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</si>
  <si>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</si>
  <si>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</si>
  <si>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</si>
  <si>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</si>
  <si>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</si>
  <si>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</si>
  <si>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</si>
  <si>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</si>
  <si>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</si>
  <si>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</si>
  <si>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</si>
  <si>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</si>
  <si>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</si>
  <si>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</si>
  <si>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</si>
  <si>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</si>
  <si>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</si>
  <si>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</si>
  <si>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</si>
  <si>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</si>
  <si>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</si>
  <si>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</si>
  <si>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</si>
  <si>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</si>
  <si>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</si>
  <si>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</si>
  <si>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</si>
  <si>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</si>
  <si>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</si>
  <si>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</si>
  <si>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</si>
  <si>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</si>
  <si>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</si>
  <si>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</si>
  <si>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</si>
  <si>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</si>
  <si>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</si>
  <si>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</si>
  <si>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</si>
  <si>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</si>
  <si>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</si>
  <si>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</si>
  <si>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</si>
  <si>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</si>
  <si>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</si>
  <si>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</si>
  <si>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</si>
  <si>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</si>
  <si>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</si>
  <si>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</si>
  <si>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</si>
  <si>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</si>
  <si>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</si>
  <si>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</si>
  <si>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</si>
  <si>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</si>
  <si>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</si>
  <si>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</si>
  <si>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</si>
  <si>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</si>
  <si>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</si>
  <si>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</si>
  <si>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</si>
  <si>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</si>
  <si>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</si>
  <si>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</si>
  <si>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</si>
  <si>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</si>
  <si>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</si>
  <si>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</si>
  <si>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</si>
  <si>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</si>
  <si>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</si>
  <si>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</si>
  <si>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</si>
  <si>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</si>
  <si>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</si>
  <si>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</si>
  <si>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</si>
  <si>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</si>
  <si>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</si>
  <si>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</si>
  <si>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</si>
  <si>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</si>
  <si>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</si>
  <si>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</si>
  <si>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</si>
  <si>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</si>
  <si>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</si>
  <si>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</si>
  <si>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</si>
  <si>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</si>
  <si>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</si>
  <si>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</si>
  <si>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</si>
  <si>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</si>
  <si>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</si>
  <si>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</si>
  <si>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</si>
  <si>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</si>
  <si>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</si>
  <si>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</si>
  <si>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</si>
  <si>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</si>
  <si>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</si>
  <si>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</si>
  <si>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</si>
  <si>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</si>
  <si>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</si>
  <si>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</si>
  <si>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</si>
  <si>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</si>
  <si>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</si>
  <si>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</si>
  <si>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</si>
  <si>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</si>
  <si>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</si>
  <si>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</si>
  <si>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</si>
  <si>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</si>
  <si>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</si>
  <si>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</si>
  <si>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</si>
  <si>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</si>
  <si>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</si>
  <si>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</si>
  <si>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</si>
  <si>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</si>
  <si>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</si>
  <si>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</si>
  <si>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</si>
  <si>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</si>
  <si>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</si>
  <si>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</si>
  <si>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</si>
  <si>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</si>
  <si>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</si>
  <si>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</si>
  <si>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</si>
  <si>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</si>
  <si>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</si>
  <si>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</si>
  <si>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</si>
  <si>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</si>
  <si>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</si>
  <si>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</si>
  <si>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</si>
  <si>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</si>
  <si>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</si>
  <si>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</si>
  <si>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</si>
  <si>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</si>
  <si>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</si>
  <si>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</si>
  <si>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</si>
  <si>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</si>
  <si>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</si>
  <si>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</si>
  <si>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</si>
  <si>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</si>
  <si>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</si>
  <si>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</si>
  <si>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</si>
  <si>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</si>
  <si>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</si>
  <si>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</si>
  <si>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</si>
  <si>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</si>
  <si>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</si>
  <si>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</si>
  <si>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</si>
  <si>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</si>
  <si>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</si>
  <si>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</si>
  <si>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</si>
  <si>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</si>
  <si>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</si>
  <si>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</si>
  <si>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</si>
  <si>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</si>
  <si>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</si>
  <si>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</si>
  <si>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</si>
  <si>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</si>
  <si>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</si>
  <si>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</si>
  <si>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</si>
  <si>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</si>
  <si>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</si>
  <si>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</si>
  <si>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</si>
  <si>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</si>
  <si>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</si>
  <si>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</si>
  <si>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</si>
  <si>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</si>
  <si>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</si>
  <si>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</si>
  <si>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</si>
  <si>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</si>
  <si>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</si>
  <si>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</si>
  <si>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</si>
  <si>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</si>
  <si>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</si>
  <si>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</si>
  <si>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</si>
  <si>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</si>
  <si>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</si>
  <si>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</si>
  <si>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</si>
  <si>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</si>
  <si>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</si>
  <si>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</si>
  <si>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</si>
  <si>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</si>
  <si>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</si>
  <si>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</si>
  <si>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</si>
  <si>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</si>
  <si>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</si>
  <si>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</si>
  <si>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</si>
  <si>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</si>
  <si>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</si>
  <si>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</si>
  <si>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</si>
  <si>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</si>
  <si>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</si>
  <si>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</si>
  <si>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</si>
  <si>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</si>
  <si>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</si>
  <si>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</si>
  <si>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</si>
  <si>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</si>
  <si>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</si>
  <si>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</si>
  <si>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</si>
  <si>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</si>
  <si>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</si>
  <si>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</si>
  <si>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</si>
  <si>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</si>
  <si>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</si>
  <si>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</si>
  <si>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</si>
  <si>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</si>
  <si>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</si>
  <si>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</si>
  <si>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</si>
  <si>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</si>
  <si>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</si>
  <si>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</si>
  <si>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</si>
  <si>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</si>
  <si>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</si>
  <si>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</si>
  <si>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</si>
  <si>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</si>
  <si>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</si>
  <si>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</si>
  <si>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</si>
  <si>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</si>
  <si>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</si>
  <si>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</si>
  <si>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</si>
  <si>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</si>
  <si>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</si>
  <si>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</si>
  <si>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</si>
  <si>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</si>
  <si>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</si>
  <si>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</si>
  <si>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</si>
  <si>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</si>
  <si>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</si>
  <si>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</si>
  <si>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</si>
  <si>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</si>
  <si>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</si>
  <si>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</si>
  <si>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</si>
  <si>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</si>
  <si>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</si>
  <si>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</si>
  <si>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</si>
  <si>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</si>
  <si>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</si>
  <si>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</si>
  <si>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</si>
  <si>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</si>
  <si>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</si>
  <si>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</si>
  <si>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</si>
  <si>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</si>
  <si>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</si>
  <si>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</si>
  <si>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</si>
  <si>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</si>
  <si>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</si>
  <si>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</si>
  <si>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</si>
  <si>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</si>
  <si>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</si>
  <si>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</si>
  <si>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</si>
  <si>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</si>
  <si>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</si>
  <si>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</si>
  <si>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</si>
  <si>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</si>
  <si>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</si>
  <si>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</si>
  <si>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</si>
  <si>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</si>
  <si>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</si>
  <si>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</si>
  <si>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</si>
  <si>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</si>
  <si>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</si>
  <si>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</si>
  <si>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</si>
  <si>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</si>
  <si>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</si>
  <si>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</si>
  <si>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</si>
  <si>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</si>
  <si>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</si>
  <si>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</si>
  <si>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</si>
  <si>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</si>
  <si>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</si>
  <si>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</si>
  <si>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</si>
  <si>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</si>
  <si>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</si>
  <si>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</si>
  <si>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</si>
  <si>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</si>
  <si>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</si>
  <si>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</si>
  <si>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</si>
  <si>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</si>
  <si>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</si>
  <si>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</si>
  <si>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</si>
  <si>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</si>
  <si>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</si>
  <si>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</si>
  <si>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</si>
  <si>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</si>
  <si>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</si>
  <si>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</si>
  <si>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</si>
  <si>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</si>
  <si>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</si>
  <si>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</si>
  <si>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</si>
  <si>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</si>
  <si>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</si>
  <si>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</si>
  <si>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</si>
  <si>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</si>
  <si>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</si>
  <si>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</si>
  <si>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</si>
  <si>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</si>
  <si>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</si>
  <si>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</si>
  <si>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</si>
  <si>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</si>
  <si>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</si>
  <si>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</si>
  <si>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</si>
  <si>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</si>
  <si>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</si>
  <si>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</si>
  <si>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</si>
  <si>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</si>
  <si>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</si>
  <si>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</si>
  <si>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</si>
  <si>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</si>
  <si>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</si>
  <si>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</si>
  <si>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</si>
  <si>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</si>
  <si>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</si>
  <si>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</si>
  <si>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</si>
  <si>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</si>
  <si>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</si>
  <si>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</si>
  <si>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</si>
  <si>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</si>
  <si>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</si>
  <si>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</si>
  <si>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</si>
  <si>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</si>
  <si>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</si>
  <si>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</si>
  <si>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</si>
  <si>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</si>
  <si>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</si>
  <si>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</si>
  <si>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</si>
  <si>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</si>
  <si>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</si>
  <si>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</si>
  <si>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</si>
  <si>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</si>
  <si>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</si>
  <si>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</si>
  <si>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</si>
  <si>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</si>
  <si>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</si>
  <si>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</si>
  <si>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</si>
  <si>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</si>
  <si>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</si>
  <si>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</si>
  <si>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</si>
  <si>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</si>
  <si>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</si>
  <si>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</si>
  <si>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</si>
  <si>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</si>
  <si>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</si>
  <si>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</si>
  <si>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</si>
  <si>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</si>
  <si>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</si>
  <si>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</si>
  <si>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</si>
  <si>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</si>
  <si>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</si>
  <si>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</si>
  <si>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</si>
  <si>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</si>
  <si>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</si>
  <si>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</si>
  <si>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</si>
  <si>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</si>
  <si>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</si>
  <si>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</si>
  <si>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</si>
  <si>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</si>
  <si>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</si>
  <si>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</si>
  <si>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</si>
  <si>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</si>
  <si>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</si>
  <si>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</si>
  <si>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</si>
  <si>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</si>
  <si>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</si>
  <si>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</si>
  <si>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</si>
  <si>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</si>
  <si>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</si>
  <si>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</si>
  <si>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</si>
  <si>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</si>
  <si>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</si>
  <si>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</si>
  <si>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</si>
  <si>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</si>
  <si>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</si>
  <si>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</si>
  <si>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</si>
  <si>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</si>
  <si>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</si>
  <si>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</si>
  <si>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</si>
  <si>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</si>
  <si>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</si>
  <si>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</si>
  <si>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</si>
  <si>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</si>
  <si>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</si>
  <si>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</si>
  <si>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</si>
  <si>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</si>
  <si>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</si>
  <si>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</si>
  <si>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</si>
  <si>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</si>
  <si>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</si>
  <si>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</si>
  <si>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</si>
  <si>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</si>
  <si>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</si>
  <si>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</si>
  <si>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</si>
  <si>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</si>
  <si>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</si>
  <si>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</si>
  <si>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</si>
  <si>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</si>
  <si>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</si>
  <si>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</si>
  <si>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</si>
  <si>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</si>
  <si>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</si>
  <si>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</si>
  <si>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</si>
  <si>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</si>
  <si>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</si>
  <si>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</si>
  <si>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</si>
  <si>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</si>
  <si>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</si>
  <si>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</si>
  <si>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</si>
  <si>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</si>
  <si>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</si>
  <si>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</si>
  <si>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</si>
  <si>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</si>
  <si>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</si>
  <si>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</si>
  <si>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</si>
  <si>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</si>
  <si>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</si>
  <si>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</si>
  <si>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</si>
  <si>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</si>
  <si>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</si>
  <si>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</si>
  <si>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</si>
  <si>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</si>
  <si>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</si>
  <si>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</si>
  <si>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</si>
  <si>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</si>
  <si>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</si>
  <si>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</si>
  <si>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</si>
  <si>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</si>
  <si>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</si>
  <si>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</si>
  <si>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</si>
  <si>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</si>
  <si>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</si>
  <si>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</si>
  <si>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</si>
  <si>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</si>
  <si>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</si>
  <si>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</si>
  <si>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</si>
  <si>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</si>
  <si>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</si>
  <si>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</si>
  <si>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</si>
  <si>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</si>
  <si>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</si>
  <si>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</si>
  <si>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</si>
  <si>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</si>
  <si>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</si>
  <si>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</si>
  <si>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</si>
  <si>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</si>
  <si>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</si>
  <si>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</si>
  <si>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</si>
  <si>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</si>
  <si>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</si>
  <si>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</si>
  <si>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</si>
  <si>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</si>
  <si>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</si>
  <si>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</si>
  <si>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</si>
  <si>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</si>
  <si>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</si>
  <si>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</si>
  <si>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</si>
  <si>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</si>
  <si>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</si>
  <si>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</si>
  <si>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</si>
  <si>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</si>
  <si>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</si>
  <si>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</si>
  <si>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</si>
  <si>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</si>
  <si>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</si>
  <si>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</si>
  <si>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</si>
  <si>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</si>
  <si>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</si>
  <si>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</si>
  <si>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</si>
  <si>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</si>
  <si>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</si>
  <si>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</si>
  <si>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</si>
  <si>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</si>
  <si>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</si>
  <si>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</si>
  <si>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</si>
  <si>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</si>
  <si>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</si>
  <si>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</si>
  <si>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</si>
  <si>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</si>
  <si>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</si>
  <si>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</si>
  <si>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</si>
  <si>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</si>
  <si>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</si>
  <si>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</si>
  <si>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</si>
  <si>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</si>
  <si>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</si>
  <si>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</si>
  <si>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</si>
  <si>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</si>
  <si>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</si>
  <si>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</si>
  <si>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</si>
  <si>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</si>
  <si>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</si>
  <si>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</si>
  <si>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</si>
  <si>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</si>
  <si>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</si>
  <si>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</si>
  <si>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</si>
  <si>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</si>
  <si>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</si>
  <si>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</si>
  <si>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</si>
  <si>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</si>
  <si>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</si>
  <si>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</si>
  <si>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</si>
  <si>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</si>
  <si>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</si>
  <si>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</si>
  <si>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</si>
  <si>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</si>
  <si>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</si>
  <si>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</si>
  <si>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</si>
  <si>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</si>
  <si>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</si>
  <si>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</si>
  <si>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</si>
  <si>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</si>
  <si>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</si>
  <si>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</si>
  <si>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</si>
  <si>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</si>
  <si>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</si>
  <si>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</si>
  <si>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</si>
  <si>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</si>
  <si>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</si>
  <si>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</si>
  <si>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</si>
  <si>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</si>
  <si>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</si>
  <si>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</si>
  <si>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</si>
  <si>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</si>
  <si>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</si>
  <si>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</si>
  <si>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</si>
  <si>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</si>
  <si>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</si>
  <si>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</si>
  <si>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</si>
  <si>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</si>
  <si>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</si>
  <si>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</si>
  <si>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</si>
  <si>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</si>
  <si>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</si>
  <si>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</si>
  <si>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</si>
  <si>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</si>
  <si>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</si>
  <si>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</si>
  <si>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</si>
  <si>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</si>
  <si>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</si>
  <si>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</si>
  <si>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</si>
  <si>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</si>
  <si>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</si>
  <si>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</si>
  <si>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</si>
  <si>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</si>
  <si>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</si>
  <si>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</si>
  <si>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</si>
  <si>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</si>
  <si>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</si>
  <si>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</si>
  <si>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</si>
  <si>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</si>
  <si>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</si>
  <si>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</si>
  <si>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</si>
  <si>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</si>
  <si>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</si>
  <si>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</si>
  <si>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</si>
  <si>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</si>
  <si>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</si>
  <si>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</si>
  <si>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</si>
  <si>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</si>
  <si>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</si>
  <si>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</si>
  <si>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</si>
  <si>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</si>
  <si>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</si>
  <si>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</si>
  <si>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</si>
  <si>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</si>
  <si>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</si>
  <si>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</si>
  <si>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</si>
  <si>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</si>
  <si>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</si>
  <si>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</si>
  <si>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</si>
  <si>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</si>
  <si>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</si>
  <si>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</si>
  <si>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</si>
  <si>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</si>
  <si>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</si>
  <si>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</si>
  <si>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</si>
  <si>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</si>
  <si>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</si>
  <si>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</si>
  <si>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</si>
  <si>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</si>
  <si>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</si>
  <si>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</si>
  <si>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</si>
  <si>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</si>
  <si>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</si>
  <si>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</si>
  <si>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</si>
  <si>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</si>
  <si>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</si>
  <si>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</si>
  <si>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</si>
  <si>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</si>
  <si>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</si>
  <si>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</si>
  <si>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</si>
  <si>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</si>
  <si>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</si>
  <si>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</si>
  <si>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</si>
  <si>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</si>
  <si>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</si>
  <si>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</si>
  <si>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</si>
  <si>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</si>
  <si>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</si>
  <si>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</si>
  <si>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</si>
  <si>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</si>
  <si>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</si>
  <si>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</si>
  <si>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</si>
  <si>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</si>
  <si>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</si>
  <si>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</si>
  <si>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</si>
  <si>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</si>
  <si>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</si>
  <si>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</si>
  <si>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</si>
  <si>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</si>
  <si>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</si>
  <si>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</si>
  <si>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</si>
  <si>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</si>
  <si>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</si>
  <si>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</si>
  <si>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</si>
  <si>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</si>
  <si>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</si>
  <si>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</si>
  <si>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</si>
  <si>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</si>
  <si>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</si>
  <si>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</si>
  <si>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</si>
  <si>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</si>
  <si>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</si>
  <si>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</si>
  <si>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</si>
  <si>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</si>
  <si>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</si>
  <si>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</si>
  <si>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</si>
  <si>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</si>
  <si>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</si>
  <si>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</si>
  <si>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</si>
  <si>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</si>
  <si>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</si>
  <si>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</si>
  <si>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</si>
  <si>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</si>
  <si>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</si>
  <si>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</si>
  <si>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</si>
  <si>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</si>
  <si>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</si>
  <si>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</si>
  <si>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</si>
  <si>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</si>
  <si>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</si>
  <si>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</si>
  <si>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</si>
  <si>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</si>
  <si>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</si>
  <si>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</si>
  <si>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</si>
  <si>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</si>
  <si>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</si>
  <si>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</si>
  <si>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</si>
  <si>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</si>
  <si>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</si>
  <si>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</si>
  <si>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</si>
  <si>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</si>
  <si>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</si>
  <si>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</si>
  <si>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</si>
  <si>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</si>
  <si>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</si>
  <si>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</si>
  <si>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</si>
  <si>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</si>
  <si>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</si>
  <si>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</si>
  <si>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</si>
  <si>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</si>
  <si>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</si>
  <si>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</si>
  <si>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</si>
  <si>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</si>
  <si>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</si>
  <si>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</si>
  <si>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</si>
  <si>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</si>
  <si>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</si>
  <si>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</si>
  <si>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</si>
  <si>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</si>
  <si>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</si>
  <si>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</si>
  <si>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</si>
  <si>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</si>
  <si>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</si>
  <si>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</si>
  <si>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</si>
  <si>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</si>
  <si>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</si>
  <si>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</si>
  <si>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</si>
  <si>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</si>
  <si>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</si>
  <si>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</si>
  <si>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</si>
  <si>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</si>
  <si>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</si>
  <si>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</si>
  <si>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</si>
  <si>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</si>
  <si>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</si>
  <si>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</si>
  <si>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</si>
  <si>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</si>
  <si>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</si>
  <si>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</si>
  <si>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</si>
  <si>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</si>
  <si>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</si>
  <si>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</si>
  <si>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</si>
  <si>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</si>
  <si>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</si>
  <si>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</si>
  <si>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</si>
  <si>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</si>
  <si>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</si>
  <si>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</si>
  <si>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</si>
  <si>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</si>
  <si>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</si>
  <si>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</si>
  <si>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</si>
  <si>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</si>
  <si>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</si>
  <si>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</si>
  <si>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</si>
  <si>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</si>
  <si>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</si>
  <si>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</si>
  <si>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</si>
  <si>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</si>
  <si>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</si>
  <si>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</si>
  <si>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</si>
  <si>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</si>
  <si>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</si>
  <si>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</si>
  <si>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</si>
  <si>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</si>
  <si>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</si>
  <si>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</si>
  <si>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</si>
  <si>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</si>
  <si>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</si>
  <si>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</si>
  <si>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</si>
  <si>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</si>
  <si>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</si>
  <si>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</si>
  <si>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</si>
  <si>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</si>
  <si>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</si>
  <si>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</si>
  <si>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</si>
  <si>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</si>
  <si>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</si>
  <si>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</si>
  <si>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</si>
  <si>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</si>
  <si>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</si>
  <si>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</si>
  <si>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</si>
  <si>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</si>
  <si>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</si>
  <si>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</si>
  <si>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</si>
  <si>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</si>
  <si>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</si>
  <si>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</si>
  <si>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</si>
  <si>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</si>
  <si>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</si>
  <si>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</si>
  <si>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</si>
  <si>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</si>
  <si>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</si>
  <si>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</si>
  <si>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</si>
  <si>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</si>
  <si>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</si>
  <si>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</si>
  <si>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</si>
  <si>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</si>
  <si>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</si>
  <si>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</si>
  <si>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</si>
  <si>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</si>
  <si>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</si>
  <si>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</si>
  <si>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</si>
  <si>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</si>
  <si>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</si>
  <si>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</si>
  <si>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</si>
  <si>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</si>
  <si>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</si>
  <si>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</si>
  <si>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</si>
  <si>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</si>
  <si>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</si>
  <si>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</si>
  <si>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</si>
  <si>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</si>
  <si>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</si>
  <si>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</si>
  <si>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</si>
  <si>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</si>
  <si>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</si>
  <si>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</si>
  <si>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</si>
  <si>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</si>
  <si>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</si>
  <si>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</si>
  <si>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</si>
  <si>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</si>
  <si>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</si>
  <si>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</si>
  <si>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</si>
  <si>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</si>
  <si>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</si>
  <si>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</si>
  <si>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</si>
  <si>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</si>
  <si>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</si>
  <si>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</si>
  <si>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</si>
  <si>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</si>
  <si>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</si>
  <si>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</si>
  <si>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</si>
  <si>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</si>
  <si>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</si>
  <si>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</si>
  <si>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</si>
  <si>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</si>
  <si>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</si>
  <si>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</si>
  <si>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</si>
  <si>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</si>
  <si>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</si>
  <si>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</si>
  <si>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</si>
  <si>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</si>
  <si>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</si>
  <si>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</si>
  <si>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</si>
  <si>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</si>
  <si>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</si>
  <si>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</si>
  <si>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</si>
  <si>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</si>
  <si>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</si>
  <si>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</si>
  <si>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</si>
  <si>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</si>
  <si>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</si>
  <si>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</si>
  <si>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</si>
  <si>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</si>
  <si>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</si>
  <si>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</si>
  <si>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</si>
  <si>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</si>
  <si>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</si>
  <si>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</si>
  <si>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</si>
  <si>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</si>
  <si>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</si>
  <si>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</si>
  <si>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</si>
  <si>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</si>
  <si>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</si>
  <si>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</si>
  <si>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</si>
  <si>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</si>
  <si>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</si>
  <si>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</si>
  <si>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</si>
  <si>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</si>
  <si>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</si>
  <si>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</si>
  <si>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</si>
  <si>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</si>
  <si>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</si>
  <si>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</si>
  <si>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</si>
  <si>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</si>
  <si>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</si>
  <si>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</si>
  <si>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</si>
  <si>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</si>
  <si>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</si>
  <si>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</si>
  <si>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</si>
  <si>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</si>
  <si>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</si>
  <si>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</si>
  <si>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</si>
  <si>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</si>
  <si>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</si>
  <si>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</si>
  <si>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</si>
  <si>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</si>
  <si>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</si>
  <si>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</si>
  <si>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</si>
  <si>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</si>
  <si>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</si>
  <si>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</si>
  <si>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</si>
  <si>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</si>
  <si>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</si>
  <si>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</si>
  <si>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</si>
  <si>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</si>
  <si>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</si>
  <si>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</si>
  <si>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</si>
  <si>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</si>
  <si>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</si>
  <si>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</si>
  <si>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</si>
  <si>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</si>
  <si>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</si>
  <si>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</si>
  <si>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</si>
  <si>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</si>
  <si>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</si>
  <si>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</si>
  <si>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</si>
  <si>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</si>
  <si>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</si>
  <si>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</si>
  <si>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</si>
  <si>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</si>
  <si>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</si>
  <si>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</si>
  <si>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</si>
  <si>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</si>
  <si>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</si>
  <si>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</si>
  <si>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</si>
  <si>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</si>
  <si>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</si>
  <si>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</si>
  <si>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</si>
  <si>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</si>
  <si>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</si>
  <si>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</si>
  <si>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</si>
  <si>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</si>
  <si>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</si>
  <si>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</si>
  <si>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</si>
  <si>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</si>
  <si>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</si>
  <si>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</si>
  <si>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</si>
  <si>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</si>
  <si>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</si>
  <si>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</si>
  <si>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</si>
  <si>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</si>
  <si>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</si>
  <si>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</si>
  <si>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</si>
  <si>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</si>
  <si>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</si>
  <si>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</si>
  <si>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</si>
  <si>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</si>
  <si>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</si>
  <si>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</si>
  <si>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</si>
  <si>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</si>
  <si>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</si>
  <si>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</si>
  <si>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</si>
  <si>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</si>
  <si>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</si>
  <si>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</si>
  <si>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</si>
  <si>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</si>
  <si>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</si>
  <si>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</si>
  <si>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</si>
  <si>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</si>
  <si>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</si>
  <si>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</si>
  <si>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</si>
  <si>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</si>
  <si>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</si>
  <si>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</si>
  <si>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</si>
  <si>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</si>
  <si>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</si>
  <si>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</si>
  <si>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</si>
  <si>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</si>
  <si>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</si>
  <si>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</si>
  <si>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</si>
  <si>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</si>
  <si>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</si>
  <si>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</si>
  <si>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</si>
  <si>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</si>
  <si>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</si>
  <si>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</si>
  <si>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</si>
  <si>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</si>
  <si>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</si>
  <si>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</si>
  <si>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</si>
  <si>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</si>
  <si>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</si>
  <si>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</si>
  <si>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</si>
  <si>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</si>
  <si>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</si>
  <si>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</si>
  <si>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</si>
  <si>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</si>
  <si>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</si>
  <si>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</si>
  <si>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</si>
  <si>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</si>
  <si>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</si>
  <si>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</si>
  <si>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</si>
  <si>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</si>
  <si>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</si>
  <si>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</si>
  <si>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</si>
  <si>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</si>
  <si>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</si>
  <si>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</si>
  <si>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</si>
  <si>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</si>
  <si>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</si>
  <si>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</si>
  <si>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</si>
  <si>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</si>
  <si>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</si>
  <si>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</si>
  <si>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</si>
  <si>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</si>
  <si>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</si>
  <si>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</si>
  <si>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</si>
  <si>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</si>
  <si>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</si>
  <si>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</si>
  <si>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</si>
  <si>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</si>
  <si>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</si>
  <si>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</si>
  <si>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</si>
  <si>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</si>
  <si>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</si>
  <si>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</si>
  <si>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</si>
  <si>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</si>
  <si>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</si>
  <si>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</si>
  <si>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</si>
  <si>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</si>
  <si>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</si>
  <si>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</si>
  <si>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</si>
  <si>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</si>
  <si>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</si>
  <si>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</si>
  <si>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</si>
  <si>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</si>
  <si>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</si>
  <si>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</si>
  <si>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</si>
  <si>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</si>
  <si>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</si>
  <si>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</si>
  <si>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</si>
  <si>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</si>
  <si>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</si>
  <si>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</si>
  <si>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</si>
  <si>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</si>
  <si>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</si>
  <si>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</si>
  <si>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</si>
  <si>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</si>
  <si>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</si>
  <si>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</si>
  <si>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</si>
  <si>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</si>
  <si>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</si>
  <si>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</si>
  <si>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</si>
  <si>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</si>
  <si>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</si>
  <si>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</si>
  <si>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</si>
  <si>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</si>
  <si>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</si>
  <si>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</si>
  <si>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</si>
  <si>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</si>
  <si>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</si>
  <si>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</si>
  <si>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</si>
  <si>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</si>
  <si>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</si>
  <si>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</si>
  <si>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</si>
  <si>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</si>
  <si>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</si>
  <si>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</si>
  <si>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</si>
  <si>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</si>
  <si>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</si>
  <si>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</si>
  <si>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</si>
  <si>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</si>
  <si>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</si>
  <si>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</si>
  <si>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</si>
  <si>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</si>
  <si>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</si>
  <si>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</si>
  <si>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</si>
  <si>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</si>
  <si>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</si>
  <si>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</si>
  <si>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</si>
  <si>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</si>
  <si>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</si>
  <si>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</si>
  <si>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</si>
  <si>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</si>
  <si>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</si>
  <si>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</si>
  <si>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</si>
  <si>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</si>
  <si>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</si>
  <si>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</si>
  <si>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</si>
  <si>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</si>
  <si>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</si>
  <si>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</si>
  <si>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</si>
  <si>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</si>
  <si>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</si>
  <si>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</si>
  <si>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</si>
  <si>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</si>
  <si>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</si>
  <si>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</si>
  <si>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</si>
  <si>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</si>
  <si>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</si>
  <si>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</si>
  <si>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</si>
  <si>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</si>
  <si>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</si>
  <si>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</si>
  <si>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</si>
  <si>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</si>
  <si>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</si>
  <si>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</si>
  <si>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</si>
  <si>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</si>
  <si>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</si>
  <si>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</si>
  <si>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</si>
  <si>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</si>
  <si>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</si>
  <si>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</si>
  <si>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</si>
  <si>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</si>
  <si>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</si>
  <si>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</si>
  <si>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</si>
  <si>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</si>
  <si>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</si>
  <si>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</si>
  <si>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</si>
  <si>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</si>
  <si>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</si>
  <si>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</si>
  <si>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</si>
  <si>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</si>
  <si>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</si>
  <si>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</si>
  <si>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</si>
  <si>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</si>
  <si>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</si>
  <si>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</si>
  <si>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</si>
  <si>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</si>
  <si>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</si>
  <si>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</si>
  <si>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</si>
  <si>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</si>
  <si>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</si>
  <si>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</si>
  <si>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</si>
  <si>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</si>
  <si>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</si>
  <si>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</si>
  <si>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</si>
  <si>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</si>
  <si>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</si>
  <si>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</si>
  <si>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</si>
  <si>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</si>
  <si>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</si>
  <si>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</si>
  <si>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</si>
  <si>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</si>
  <si>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</si>
  <si>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</si>
  <si>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</si>
  <si>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</si>
  <si>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</si>
  <si>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</si>
  <si>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</si>
  <si>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</si>
  <si>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</si>
  <si>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</si>
  <si>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</si>
  <si>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</si>
  <si>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</si>
  <si>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</si>
  <si>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</si>
  <si>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</si>
  <si>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</si>
  <si>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</si>
  <si>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</si>
  <si>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</si>
  <si>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</si>
  <si>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</si>
  <si>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</si>
  <si>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</si>
  <si>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</si>
  <si>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</si>
  <si>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</si>
  <si>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</si>
  <si>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</si>
  <si>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</si>
  <si>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</si>
  <si>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</si>
  <si>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</si>
  <si>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</si>
  <si>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</si>
  <si>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</si>
  <si>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</si>
  <si>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</si>
  <si>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</si>
  <si>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</si>
  <si>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</si>
  <si>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</si>
  <si>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</si>
  <si>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</si>
  <si>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</si>
  <si>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</si>
  <si>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</si>
  <si>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</si>
  <si>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</si>
  <si>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</si>
  <si>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</si>
  <si>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</si>
  <si>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</si>
  <si>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</si>
  <si>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</si>
  <si>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</si>
  <si>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</si>
  <si>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</si>
  <si>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</si>
  <si>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</si>
  <si>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</si>
  <si>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</si>
  <si>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</si>
  <si>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</si>
  <si>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</si>
  <si>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</si>
  <si>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</si>
  <si>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</si>
  <si>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</si>
  <si>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</si>
  <si>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</si>
  <si>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</si>
  <si>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</si>
  <si>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</si>
  <si>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</si>
  <si>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</si>
  <si>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</si>
  <si>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</si>
  <si>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</si>
  <si>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</si>
  <si>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</si>
  <si>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</si>
  <si>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</si>
  <si>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</si>
  <si>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</si>
  <si>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</si>
  <si>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</si>
  <si>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</si>
  <si>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</si>
  <si>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</si>
  <si>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</si>
  <si>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</si>
  <si>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</si>
  <si>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</si>
  <si>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</si>
  <si>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</si>
  <si>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</si>
  <si>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</si>
  <si>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</si>
  <si>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</si>
  <si>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</si>
  <si>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</si>
  <si>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</si>
  <si>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</si>
  <si>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</si>
  <si>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</si>
  <si>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</si>
  <si>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</si>
  <si>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</si>
  <si>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</si>
  <si>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</si>
  <si>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</si>
  <si>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</si>
  <si>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</si>
  <si>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</si>
  <si>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</si>
  <si>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</si>
  <si>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</si>
  <si>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</si>
  <si>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</si>
  <si>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</si>
  <si>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</si>
  <si>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</si>
  <si>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</si>
  <si>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</si>
  <si>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</si>
  <si>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</si>
  <si>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</si>
  <si>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</si>
  <si>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</si>
  <si>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</si>
  <si>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</si>
  <si>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</si>
  <si>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</si>
  <si>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</si>
  <si>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</si>
  <si>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</si>
  <si>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</si>
  <si>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</si>
  <si>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</si>
  <si>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</si>
  <si>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</si>
  <si>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</si>
  <si>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</si>
  <si>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</si>
  <si>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</si>
  <si>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</si>
  <si>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</si>
  <si>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</si>
  <si>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</si>
  <si>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</si>
  <si>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</si>
  <si>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</si>
  <si>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</si>
  <si>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</si>
  <si>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</si>
  <si>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</si>
  <si>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</si>
  <si>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</si>
  <si>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</si>
  <si>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</si>
  <si>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</si>
  <si>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</si>
  <si>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</si>
  <si>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</si>
  <si>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</si>
  <si>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</si>
  <si>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</si>
  <si>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</si>
  <si>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</si>
  <si>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</si>
  <si>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</si>
  <si>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</si>
  <si>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</si>
  <si>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</si>
  <si>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</si>
  <si>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</si>
  <si>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</si>
  <si>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</si>
  <si>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</si>
  <si>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</si>
  <si>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</si>
  <si>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</si>
  <si>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</si>
  <si>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</si>
  <si>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</si>
  <si>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</si>
  <si>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</si>
  <si>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</si>
  <si>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</si>
  <si>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</si>
  <si>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</si>
  <si>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</si>
  <si>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</si>
  <si>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</si>
  <si>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</si>
  <si>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</si>
  <si>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</si>
  <si>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</si>
  <si>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</si>
  <si>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</si>
  <si>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</si>
  <si>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</si>
  <si>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</si>
  <si>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</si>
  <si>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</si>
  <si>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</si>
  <si>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</si>
  <si>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</si>
  <si>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</si>
  <si>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</si>
  <si>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</si>
  <si>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</si>
  <si>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</si>
  <si>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</si>
  <si>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</si>
  <si>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</si>
  <si>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</si>
  <si>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</si>
  <si>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</si>
  <si>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</si>
  <si>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</si>
  <si>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</si>
  <si>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</si>
  <si>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</si>
  <si>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</si>
  <si>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</si>
  <si>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</si>
  <si>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</si>
  <si>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</si>
  <si>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</si>
  <si>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</si>
  <si>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</si>
  <si>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</si>
  <si>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</si>
  <si>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</si>
  <si>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</si>
  <si>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</si>
  <si>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</si>
  <si>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</si>
  <si>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</si>
  <si>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</si>
  <si>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</si>
  <si>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</si>
  <si>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</si>
  <si>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</si>
  <si>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</si>
  <si>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</si>
  <si>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</si>
  <si>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</si>
  <si>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</si>
  <si>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</si>
  <si>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</si>
  <si>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</si>
  <si>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</si>
  <si>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</si>
  <si>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</si>
  <si>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</si>
  <si>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</si>
  <si>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</si>
  <si>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</si>
  <si>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</si>
  <si>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</si>
  <si>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</si>
  <si>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</si>
  <si>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</si>
  <si>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</si>
  <si>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</si>
  <si>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</si>
  <si>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</si>
  <si>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</si>
  <si>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</si>
  <si>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</si>
  <si>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</si>
  <si>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</si>
  <si>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</si>
  <si>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</si>
  <si>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</si>
  <si>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</si>
  <si>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</si>
  <si>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</si>
  <si>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</si>
  <si>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</si>
  <si>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</si>
  <si>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</si>
  <si>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</si>
  <si>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</si>
  <si>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</si>
  <si>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</si>
  <si>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</si>
  <si>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</si>
  <si>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</si>
  <si>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</si>
  <si>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</si>
  <si>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</si>
  <si>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</si>
  <si>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</si>
  <si>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</si>
  <si>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</si>
  <si>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</si>
  <si>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</si>
  <si>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</si>
  <si>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</si>
  <si>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</si>
  <si>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</si>
  <si>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</si>
  <si>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</si>
  <si>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</si>
  <si>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</si>
  <si>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</si>
  <si>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</si>
  <si>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</si>
  <si>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</si>
  <si>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</si>
  <si>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</si>
  <si>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</si>
  <si>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</si>
  <si>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</si>
  <si>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</si>
  <si>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</si>
  <si>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</si>
  <si>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</si>
  <si>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</si>
  <si>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</si>
  <si>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</si>
  <si>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</si>
  <si>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</si>
  <si>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</si>
  <si>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</si>
  <si>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</si>
  <si>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</si>
  <si>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</si>
  <si>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</si>
  <si>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</si>
  <si>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</si>
  <si>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</si>
  <si>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</si>
  <si>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</si>
  <si>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</si>
  <si>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</si>
  <si>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</si>
  <si>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</si>
  <si>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</si>
  <si>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</si>
  <si>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</si>
  <si>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</si>
  <si>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</si>
  <si>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</si>
  <si>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</si>
  <si>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</si>
  <si>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</si>
  <si>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</si>
  <si>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</si>
  <si>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</si>
  <si>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</si>
  <si>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</si>
  <si>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</si>
  <si>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</si>
  <si>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</si>
  <si>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</si>
  <si>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</si>
  <si>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</si>
  <si>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</si>
  <si>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</si>
  <si>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</si>
  <si>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</si>
  <si>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</si>
  <si>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</si>
  <si>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</si>
  <si>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</si>
  <si>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</si>
  <si>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</si>
  <si>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</si>
  <si>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</si>
  <si>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</si>
  <si>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</si>
  <si>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</si>
  <si>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</si>
  <si>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</si>
  <si>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</si>
  <si>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</si>
  <si>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</si>
  <si>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</si>
  <si>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</si>
  <si>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</si>
  <si>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</si>
  <si>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</si>
  <si>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</si>
  <si>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</si>
  <si>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</si>
  <si>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</si>
  <si>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</si>
  <si>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</si>
  <si>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</si>
  <si>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</si>
  <si>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</si>
  <si>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</si>
  <si>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</si>
  <si>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</si>
  <si>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</si>
  <si>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</si>
  <si>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</si>
  <si>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</si>
  <si>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</si>
  <si>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</si>
  <si>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</si>
  <si>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</si>
  <si>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</si>
  <si>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</si>
  <si>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</si>
  <si>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</si>
  <si>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</si>
  <si>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</si>
  <si>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</si>
  <si>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</si>
  <si>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</si>
  <si>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</si>
  <si>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</si>
  <si>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</si>
  <si>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</si>
  <si>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</si>
  <si>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</si>
  <si>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</si>
  <si>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</si>
  <si>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</si>
  <si>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</si>
  <si>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</si>
  <si>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</si>
  <si>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</si>
  <si>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</si>
  <si>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</si>
  <si>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</si>
  <si>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</si>
  <si>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</si>
  <si>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</si>
  <si>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</si>
  <si>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</si>
  <si>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</si>
  <si>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</si>
  <si>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</si>
  <si>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</si>
  <si>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</si>
  <si>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</si>
  <si>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</si>
  <si>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</si>
  <si>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</si>
  <si>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</si>
  <si>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</si>
  <si>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</si>
  <si>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</si>
  <si>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</si>
  <si>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</si>
  <si>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</si>
  <si>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</si>
  <si>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</si>
  <si>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</si>
  <si>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</si>
  <si>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</si>
  <si>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</si>
  <si>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</si>
  <si>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</si>
  <si>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</si>
  <si>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</si>
  <si>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</si>
  <si>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</si>
  <si>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</si>
  <si>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</si>
  <si>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</si>
  <si>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</si>
  <si>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</si>
  <si>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</si>
  <si>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</si>
  <si>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</si>
  <si>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</si>
  <si>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</si>
  <si>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</si>
  <si>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</si>
  <si>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</si>
  <si>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</si>
  <si>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</si>
  <si>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</si>
  <si>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</si>
  <si>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</si>
  <si>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</si>
  <si>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</si>
  <si>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</si>
  <si>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</si>
  <si>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</si>
  <si>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</si>
  <si>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</si>
  <si>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</si>
  <si>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</si>
  <si>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</si>
  <si>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</si>
  <si>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</si>
  <si>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</si>
  <si>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</si>
  <si>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</si>
  <si>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</si>
  <si>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</si>
  <si>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</si>
  <si>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</si>
  <si>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</si>
  <si>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</si>
  <si>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</si>
  <si>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</si>
  <si>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</si>
  <si>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</si>
  <si>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</si>
  <si>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</si>
  <si>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</si>
  <si>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</si>
  <si>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</si>
  <si>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</si>
  <si>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</si>
  <si>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</si>
  <si>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</si>
  <si>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</si>
  <si>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</si>
  <si>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</si>
  <si>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</si>
  <si>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</si>
  <si>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</si>
  <si>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</si>
  <si>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</si>
  <si>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</si>
  <si>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</si>
  <si>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</si>
  <si>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</si>
  <si>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</si>
  <si>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</si>
  <si>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</si>
  <si>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</si>
  <si>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</si>
  <si>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</si>
  <si>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</si>
  <si>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</si>
  <si>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</si>
  <si>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</si>
  <si>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</si>
  <si>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</si>
  <si>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</si>
  <si>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</si>
  <si>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</si>
  <si>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</si>
  <si>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</si>
  <si>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</si>
  <si>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</si>
  <si>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</si>
  <si>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</si>
  <si>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</si>
  <si>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</si>
  <si>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</si>
  <si>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</si>
  <si>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</si>
  <si>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</si>
  <si>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</si>
  <si>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</si>
  <si>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</si>
  <si>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</si>
  <si>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</si>
  <si>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</si>
  <si>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</si>
  <si>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</si>
  <si>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</si>
  <si>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</si>
  <si>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</si>
  <si>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</si>
  <si>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</si>
  <si>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</si>
  <si>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</si>
  <si>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</si>
  <si>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</si>
  <si>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</si>
  <si>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</si>
  <si>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</si>
  <si>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</si>
  <si>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</si>
  <si>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</si>
  <si>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</si>
  <si>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</si>
  <si>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</si>
  <si>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</si>
  <si>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</si>
  <si>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</si>
  <si>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</si>
  <si>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</si>
  <si>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</si>
  <si>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</si>
  <si>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</si>
  <si>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</si>
  <si>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</si>
  <si>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</si>
  <si>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</si>
  <si>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</si>
  <si>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</si>
  <si>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</si>
  <si>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</si>
  <si>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</si>
  <si>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</si>
  <si>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</si>
  <si>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</si>
  <si>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</si>
  <si>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</si>
  <si>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</si>
  <si>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</si>
  <si>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</si>
  <si>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</si>
  <si>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</si>
  <si>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</si>
  <si>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</si>
  <si>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</si>
  <si>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</si>
  <si>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</si>
  <si>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</si>
  <si>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</si>
  <si>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</si>
  <si>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</si>
  <si>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</si>
  <si>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</si>
  <si>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</si>
  <si>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</si>
  <si>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</si>
  <si>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</si>
  <si>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</si>
  <si>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</si>
  <si>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</si>
  <si>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</si>
  <si>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</si>
  <si>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</si>
  <si>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</si>
  <si>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</si>
  <si>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</si>
  <si>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</si>
  <si>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</si>
  <si>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</si>
  <si>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</si>
  <si>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</si>
  <si>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</si>
  <si>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</si>
  <si>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</si>
  <si>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</si>
  <si>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</si>
  <si>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</si>
  <si>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</si>
  <si>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</si>
  <si>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</si>
  <si>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</si>
  <si>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</si>
  <si>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</si>
  <si>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</si>
  <si>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</si>
  <si>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</si>
  <si>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</si>
  <si>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</si>
  <si>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</si>
  <si>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</si>
  <si>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</si>
  <si>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</si>
  <si>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</si>
  <si>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</si>
  <si>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</si>
  <si>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</si>
  <si>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</si>
  <si>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</si>
  <si>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</si>
  <si>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</si>
  <si>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</si>
  <si>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</si>
  <si>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</si>
  <si>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</si>
  <si>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</si>
  <si>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</si>
  <si>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</si>
  <si>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</si>
  <si>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</si>
  <si>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</si>
  <si>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</si>
  <si>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</si>
  <si>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</si>
  <si>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</si>
  <si>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</si>
  <si>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</si>
  <si>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</si>
  <si>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</si>
  <si>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</si>
  <si>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</si>
  <si>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</si>
  <si>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</si>
  <si>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</si>
  <si>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</si>
  <si>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</si>
  <si>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</si>
  <si>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</si>
  <si>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</si>
  <si>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</si>
  <si>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</si>
  <si>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</si>
  <si>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</si>
  <si>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</si>
  <si>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</si>
  <si>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</si>
  <si>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</si>
  <si>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</si>
  <si>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</si>
  <si>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</si>
  <si>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</si>
  <si>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</si>
  <si>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</si>
  <si>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</si>
  <si>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</si>
  <si>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</si>
  <si>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</si>
  <si>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</si>
  <si>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</si>
  <si>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</si>
  <si>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</si>
  <si>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</si>
  <si>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</si>
  <si>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</si>
  <si>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</si>
  <si>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</si>
  <si>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</si>
  <si>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</si>
  <si>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</si>
  <si>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</si>
  <si>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</si>
  <si>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</si>
  <si>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</si>
  <si>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</si>
  <si>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</si>
  <si>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</si>
  <si>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</si>
  <si>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</si>
  <si>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</si>
  <si>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</si>
  <si>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</si>
  <si>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</si>
  <si>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</si>
  <si>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</si>
  <si>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</si>
  <si>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</si>
  <si>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</si>
  <si>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</si>
  <si>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</si>
  <si>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</si>
  <si>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</si>
  <si>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</si>
  <si>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</si>
  <si>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</si>
  <si>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</si>
  <si>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</si>
  <si>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</si>
  <si>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</si>
  <si>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</si>
  <si>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</si>
  <si>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</si>
  <si>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</si>
  <si>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</si>
  <si>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</si>
  <si>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</si>
  <si>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</si>
  <si>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</si>
  <si>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</si>
  <si>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</si>
  <si>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</si>
  <si>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</si>
  <si>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</si>
  <si>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</si>
  <si>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</si>
  <si>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</si>
  <si>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</si>
  <si>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</si>
  <si>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</si>
  <si>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</si>
  <si>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</si>
  <si>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</si>
  <si>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</si>
  <si>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</si>
  <si>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</si>
  <si>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</si>
  <si>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</si>
  <si>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</si>
  <si>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</si>
  <si>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</si>
  <si>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</si>
  <si>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</si>
  <si>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</si>
  <si>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</si>
  <si>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</si>
  <si>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</si>
  <si>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</si>
  <si>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</si>
  <si>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</si>
  <si>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</si>
  <si>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</si>
  <si>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</si>
  <si>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</si>
  <si>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</si>
  <si>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</si>
  <si>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</si>
  <si>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</si>
  <si>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</si>
  <si>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</si>
  <si>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</si>
  <si>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</si>
  <si>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</si>
  <si>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</si>
  <si>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</si>
  <si>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</si>
  <si>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</si>
  <si>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</si>
  <si>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</si>
  <si>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</si>
  <si>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</si>
  <si>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</si>
  <si>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</si>
  <si>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</si>
  <si>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</si>
  <si>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</si>
  <si>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</si>
  <si>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</si>
  <si>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</si>
  <si>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</si>
  <si>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</si>
  <si>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</si>
  <si>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</si>
  <si>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</si>
  <si>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</si>
  <si>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</si>
  <si>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</si>
  <si>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</si>
  <si>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</si>
  <si>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</si>
  <si>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</si>
  <si>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</si>
  <si>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</si>
  <si>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</si>
  <si>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</si>
  <si>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</si>
  <si>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</si>
  <si>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</si>
  <si>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</si>
  <si>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</si>
  <si>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</si>
  <si>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</si>
  <si>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</si>
  <si>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</si>
  <si>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</si>
  <si>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</si>
  <si>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</si>
  <si>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</si>
  <si>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</si>
  <si>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</si>
  <si>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</si>
  <si>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</si>
  <si>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</si>
  <si>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</si>
  <si>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</si>
  <si>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</si>
  <si>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</si>
  <si>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</si>
  <si>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</si>
  <si>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</si>
  <si>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</si>
  <si>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</si>
  <si>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</si>
  <si>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</si>
  <si>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</si>
  <si>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</si>
  <si>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</si>
  <si>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</si>
  <si>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</si>
  <si>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</si>
  <si>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</si>
  <si>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</si>
  <si>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</si>
  <si>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</si>
  <si>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</si>
  <si>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</si>
  <si>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</si>
  <si>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</si>
  <si>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</si>
  <si>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</si>
  <si>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</si>
  <si>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</si>
  <si>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</si>
  <si>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</si>
  <si>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</si>
  <si>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</si>
  <si>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</si>
  <si>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</si>
  <si>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</si>
  <si>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</si>
  <si>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</si>
  <si>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</si>
  <si>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</si>
  <si>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</si>
  <si>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</si>
  <si>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</si>
  <si>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</si>
  <si>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</si>
  <si>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</si>
  <si>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</si>
  <si>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</si>
  <si>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</si>
  <si>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</si>
  <si>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</si>
  <si>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</si>
  <si>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</si>
  <si>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</si>
  <si>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</si>
  <si>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</si>
  <si>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</si>
  <si>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</si>
  <si>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</si>
  <si>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</si>
  <si>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</si>
  <si>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</si>
  <si>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</si>
  <si>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</si>
  <si>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</si>
  <si>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</si>
  <si>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</si>
  <si>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</si>
  <si>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</si>
  <si>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</si>
  <si>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</si>
  <si>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</si>
  <si>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</si>
  <si>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</si>
  <si>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</si>
  <si>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</si>
  <si>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</si>
  <si>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</si>
  <si>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</si>
  <si>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</si>
  <si>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</si>
  <si>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</si>
  <si>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</si>
  <si>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</si>
  <si>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</si>
  <si>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</si>
  <si>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</si>
  <si>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</si>
  <si>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</si>
  <si>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</si>
  <si>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</si>
  <si>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</si>
  <si>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</si>
  <si>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</si>
  <si>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</si>
  <si>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</si>
  <si>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</si>
  <si>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</si>
  <si>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</si>
  <si>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</si>
  <si>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</si>
  <si>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</si>
  <si>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</si>
  <si>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</si>
  <si>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</si>
  <si>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</si>
  <si>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</si>
  <si>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</si>
  <si>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</si>
  <si>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</si>
  <si>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</si>
  <si>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</si>
  <si>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</si>
  <si>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</si>
  <si>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</si>
  <si>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</si>
  <si>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</si>
  <si>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</si>
  <si>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</si>
  <si>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</si>
  <si>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</si>
  <si>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</si>
  <si>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</si>
  <si>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</si>
  <si>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</si>
  <si>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</si>
  <si>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</si>
  <si>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</si>
  <si>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</si>
  <si>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</si>
  <si>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</si>
  <si>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</si>
  <si>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</si>
  <si>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</si>
  <si>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</si>
  <si>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</si>
  <si>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</si>
  <si>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</si>
  <si>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</si>
  <si>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</si>
  <si>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</si>
  <si>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</si>
  <si>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</si>
  <si>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</si>
  <si>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</si>
  <si>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</si>
  <si>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</si>
  <si>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</si>
  <si>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</si>
  <si>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</si>
  <si>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</si>
  <si>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</si>
  <si>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</si>
  <si>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</si>
  <si>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</si>
  <si>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</si>
  <si>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</si>
  <si>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</si>
  <si>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</si>
  <si>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</si>
  <si>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</si>
  <si>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</si>
  <si>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</si>
  <si>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</si>
  <si>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</si>
  <si>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</si>
  <si>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</si>
  <si>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</si>
  <si>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</si>
  <si>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</si>
  <si>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</si>
  <si>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</si>
  <si>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</si>
  <si>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</si>
  <si>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</si>
  <si>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</si>
  <si>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</si>
  <si>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</si>
  <si>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</si>
  <si>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</si>
  <si>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</si>
  <si>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</si>
  <si>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</si>
  <si>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</si>
  <si>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</si>
  <si>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</si>
  <si>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</si>
  <si>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</si>
  <si>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</si>
  <si>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</si>
  <si>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</si>
  <si>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</si>
  <si>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</si>
  <si>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</si>
  <si>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</si>
  <si>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</si>
  <si>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</si>
  <si>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</si>
  <si>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</si>
  <si>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</si>
  <si>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</si>
  <si>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</si>
  <si>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</si>
  <si>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</si>
  <si>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</si>
  <si>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</si>
  <si>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</si>
  <si>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</si>
  <si>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</si>
  <si>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</si>
  <si>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</si>
  <si>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</si>
  <si>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</si>
  <si>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</si>
  <si>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</si>
  <si>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</si>
  <si>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</si>
  <si>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</si>
  <si>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</si>
  <si>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</si>
  <si>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</si>
  <si>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</si>
  <si>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</si>
  <si>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</si>
  <si>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</si>
  <si>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</si>
  <si>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</si>
  <si>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</si>
  <si>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</si>
  <si>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</si>
  <si>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</si>
  <si>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</si>
  <si>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</si>
  <si>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</si>
  <si>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</si>
  <si>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</si>
  <si>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</si>
  <si>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</si>
  <si>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</si>
  <si>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</si>
  <si>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</si>
  <si>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</si>
  <si>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</si>
  <si>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</si>
  <si>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</si>
  <si>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</si>
  <si>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</si>
  <si>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</si>
  <si>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</si>
  <si>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</si>
  <si>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</si>
  <si>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</si>
  <si>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</si>
  <si>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</si>
  <si>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</si>
  <si>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</si>
  <si>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</si>
  <si>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</si>
  <si>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</si>
  <si>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</si>
  <si>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</si>
  <si>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</si>
  <si>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</si>
  <si>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</si>
  <si>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</si>
  <si>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</si>
  <si>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</si>
  <si>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</si>
  <si>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</si>
  <si>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</si>
  <si>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</si>
  <si>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</si>
  <si>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</si>
  <si>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</si>
  <si>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</si>
  <si>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</si>
  <si>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</si>
  <si>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</si>
  <si>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</si>
  <si>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</si>
  <si>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</si>
  <si>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</si>
  <si>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</si>
  <si>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</si>
  <si>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</si>
  <si>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</si>
  <si>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</si>
  <si>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</si>
  <si>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</si>
  <si>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</si>
  <si>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</si>
  <si>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</si>
  <si>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</si>
  <si>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</si>
  <si>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</si>
  <si>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</si>
  <si>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</si>
  <si>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</si>
  <si>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</si>
  <si>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</si>
  <si>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</si>
  <si>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</si>
  <si>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</si>
  <si>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</si>
  <si>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</si>
  <si>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</si>
  <si>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</si>
  <si>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</si>
  <si>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</si>
  <si>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</si>
  <si>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</si>
  <si>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</si>
  <si>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</si>
  <si>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</si>
  <si>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</si>
  <si>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</si>
  <si>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</si>
  <si>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</si>
  <si>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</si>
  <si>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</si>
  <si>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</si>
  <si>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</si>
  <si>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</si>
  <si>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</si>
  <si>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</si>
  <si>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</si>
  <si>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</si>
  <si>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</si>
  <si>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</si>
  <si>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</si>
  <si>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</si>
  <si>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</si>
  <si>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</si>
  <si>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</si>
  <si>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</si>
  <si>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</si>
  <si>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</si>
  <si>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</si>
  <si>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</si>
  <si>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</si>
  <si>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</si>
  <si>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</si>
  <si>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</si>
  <si>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</si>
  <si>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</si>
  <si>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</si>
  <si>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</si>
  <si>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</si>
  <si>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</si>
  <si>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</si>
  <si>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</si>
  <si>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</si>
  <si>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</si>
  <si>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</si>
  <si>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</si>
  <si>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</si>
  <si>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</si>
  <si>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</si>
  <si>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</si>
  <si>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</si>
  <si>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</si>
  <si>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</si>
  <si>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</si>
  <si>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</si>
  <si>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</si>
  <si>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</si>
  <si>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</si>
  <si>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</si>
  <si>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</si>
  <si>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</si>
  <si>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</si>
  <si>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</si>
  <si>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</si>
  <si>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</si>
  <si>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</si>
  <si>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</si>
  <si>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</si>
  <si>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</si>
  <si>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</si>
  <si>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</si>
  <si>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</si>
  <si>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</si>
  <si>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</si>
  <si>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</si>
  <si>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</si>
  <si>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</si>
  <si>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</si>
  <si>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</si>
  <si>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</si>
  <si>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</si>
  <si>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</si>
  <si>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</si>
  <si>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</si>
  <si>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</si>
  <si>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</si>
  <si>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</si>
  <si>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</si>
  <si>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</si>
  <si>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</si>
  <si>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</si>
  <si>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</si>
  <si>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</si>
  <si>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</si>
  <si>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</si>
  <si>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</si>
  <si>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</si>
  <si>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</si>
  <si>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</si>
  <si>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</si>
  <si>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</si>
  <si>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</si>
  <si>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</si>
  <si>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</si>
  <si>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</si>
  <si>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</si>
  <si>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</si>
  <si>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</si>
  <si>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</si>
  <si>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</si>
  <si>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</si>
  <si>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</si>
  <si>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</si>
  <si>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</si>
  <si>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</si>
  <si>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</si>
  <si>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</si>
  <si>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</si>
  <si>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</si>
  <si>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</si>
  <si>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</si>
  <si>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</si>
  <si>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</si>
  <si>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</si>
  <si>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</si>
  <si>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</si>
  <si>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</si>
  <si>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</si>
  <si>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</si>
  <si>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</si>
  <si>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</si>
  <si>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</si>
  <si>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</si>
  <si>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</si>
  <si>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</si>
  <si>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</si>
  <si>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</si>
  <si>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</si>
  <si>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</si>
  <si>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</si>
  <si>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</si>
  <si>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</si>
  <si>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</si>
  <si>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</si>
  <si>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</si>
  <si>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</si>
  <si>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</si>
  <si>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</si>
  <si>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</si>
  <si>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</si>
  <si>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</si>
  <si>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</si>
  <si>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</si>
  <si>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</si>
  <si>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</si>
  <si>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</si>
  <si>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</si>
  <si>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</si>
  <si>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</si>
  <si>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</si>
  <si>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</si>
  <si>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</si>
  <si>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</si>
  <si>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</si>
  <si>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</si>
  <si>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</si>
  <si>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</si>
  <si>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</si>
  <si>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</si>
  <si>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</si>
  <si>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</si>
  <si>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</si>
  <si>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</si>
  <si>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</si>
  <si>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</si>
  <si>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</si>
  <si>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</si>
  <si>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</si>
  <si>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</si>
  <si>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</si>
  <si>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</si>
  <si>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</si>
  <si>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</si>
  <si>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</si>
  <si>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</si>
  <si>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</si>
  <si>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</si>
  <si>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</si>
  <si>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</si>
  <si>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</si>
  <si>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</si>
  <si>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</si>
  <si>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</si>
  <si>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</si>
  <si>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</si>
  <si>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</si>
  <si>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</si>
  <si>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</si>
  <si>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</si>
  <si>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</si>
  <si>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</si>
  <si>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</si>
  <si>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</si>
  <si>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</si>
  <si>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</si>
  <si>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</si>
  <si>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</si>
  <si>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</si>
  <si>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</si>
  <si>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</si>
  <si>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</si>
  <si>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</si>
  <si>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</si>
  <si>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</si>
  <si>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</si>
  <si>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</si>
  <si>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</si>
  <si>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</si>
  <si>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</si>
  <si>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</si>
  <si>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</si>
  <si>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</si>
  <si>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</si>
  <si>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</si>
  <si>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</si>
  <si>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</si>
  <si>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</si>
  <si>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</si>
  <si>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</si>
  <si>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</si>
  <si>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</si>
  <si>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</si>
  <si>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</si>
  <si>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</si>
  <si>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</si>
  <si>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</si>
  <si>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</si>
  <si>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</si>
  <si>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</si>
  <si>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</si>
  <si>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</si>
  <si>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</si>
  <si>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</si>
  <si>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</si>
  <si>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</si>
  <si>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</si>
  <si>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</si>
  <si>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</si>
  <si>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</si>
  <si>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</si>
  <si>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</si>
  <si>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</si>
  <si>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</si>
  <si>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</si>
  <si>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</si>
  <si>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</si>
  <si>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</si>
  <si>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</si>
  <si>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</si>
  <si>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</si>
  <si>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</si>
  <si>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</si>
  <si>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</si>
  <si>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</si>
  <si>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</si>
  <si>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</si>
  <si>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</si>
  <si>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</si>
  <si>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</si>
  <si>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</si>
  <si>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</si>
  <si>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</si>
  <si>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</si>
  <si>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</si>
  <si>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</si>
  <si>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</si>
  <si>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</si>
  <si>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</si>
  <si>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</si>
  <si>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</si>
  <si>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</si>
  <si>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</si>
  <si>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</si>
  <si>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</si>
  <si>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</si>
  <si>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</si>
  <si>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</si>
  <si>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</si>
  <si>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</si>
  <si>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</si>
  <si>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</si>
  <si>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</si>
  <si>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</si>
  <si>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</si>
  <si>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</si>
  <si>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</si>
  <si>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</si>
  <si>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</si>
  <si>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</si>
  <si>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</si>
  <si>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</si>
  <si>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</si>
  <si>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</si>
  <si>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</si>
  <si>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</si>
  <si>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</si>
  <si>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</si>
  <si>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</si>
  <si>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</si>
  <si>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</si>
  <si>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</si>
  <si>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</si>
  <si>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</si>
  <si>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</si>
  <si>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</si>
  <si>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</si>
  <si>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</si>
  <si>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</si>
  <si>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</si>
  <si>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</si>
  <si>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</si>
  <si>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</si>
  <si>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</si>
  <si>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</si>
  <si>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</si>
  <si>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</si>
  <si>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</si>
  <si>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</si>
  <si>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</si>
  <si>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</si>
  <si>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</si>
  <si>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</si>
  <si>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</si>
  <si>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</si>
  <si>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</si>
  <si>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</si>
  <si>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</si>
  <si>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</si>
  <si>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</si>
  <si>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</si>
  <si>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</si>
  <si>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</si>
  <si>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</si>
  <si>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</si>
  <si>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</si>
  <si>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</si>
  <si>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</si>
  <si>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</si>
  <si>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</si>
  <si>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</si>
  <si>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</si>
  <si>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</si>
  <si>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</si>
  <si>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</si>
  <si>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</si>
  <si>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</si>
  <si>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</si>
  <si>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</si>
  <si>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</si>
  <si>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</si>
  <si>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</si>
  <si>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</si>
  <si>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</si>
  <si>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</si>
  <si>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</si>
  <si>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</si>
  <si>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</si>
  <si>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</si>
  <si>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</si>
  <si>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</si>
  <si>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</si>
  <si>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</si>
  <si>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</si>
  <si>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</si>
  <si>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</si>
  <si>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</si>
  <si>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</si>
  <si>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</si>
  <si>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</si>
  <si>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</si>
  <si>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</si>
  <si>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</si>
  <si>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</si>
  <si>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</si>
  <si>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</si>
  <si>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</si>
  <si>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</si>
  <si>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</si>
  <si>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</si>
  <si>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</si>
  <si>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</si>
  <si>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</si>
  <si>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</si>
  <si>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</si>
  <si>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</si>
  <si>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</si>
  <si>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</si>
  <si>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</si>
  <si>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</si>
  <si>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</si>
  <si>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</si>
  <si>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</si>
  <si>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</si>
  <si>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</si>
  <si>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</si>
  <si>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</si>
  <si>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</si>
  <si>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</si>
  <si>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</si>
  <si>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</si>
  <si>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</si>
  <si>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</si>
  <si>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</si>
  <si>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</si>
  <si>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</si>
  <si>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</si>
  <si>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</si>
  <si>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</si>
  <si>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</si>
  <si>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</si>
  <si>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</si>
  <si>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</si>
  <si>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</si>
  <si>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</si>
  <si>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</si>
  <si>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</si>
  <si>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</si>
  <si>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</si>
  <si>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</si>
  <si>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</si>
  <si>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</si>
  <si>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</si>
  <si>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</si>
  <si>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</si>
  <si>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</si>
  <si>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</si>
  <si>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</si>
  <si>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</si>
  <si>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</si>
  <si>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</si>
  <si>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</si>
  <si>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</si>
  <si>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</si>
  <si>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</si>
  <si>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</si>
  <si>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</si>
  <si>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</si>
  <si>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</si>
  <si>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</si>
  <si>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</si>
  <si>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</si>
  <si>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</si>
  <si>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</si>
  <si>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</si>
  <si>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</si>
  <si>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</si>
  <si>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</si>
  <si>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</si>
  <si>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</si>
  <si>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</si>
  <si>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</si>
  <si>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</si>
  <si>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</si>
  <si>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</si>
  <si>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</si>
  <si>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</si>
  <si>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</si>
  <si>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</si>
  <si>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</si>
  <si>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</si>
  <si>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</si>
  <si>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</si>
  <si>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</si>
  <si>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</si>
  <si>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</si>
  <si>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</si>
  <si>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</si>
  <si>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</si>
  <si>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</si>
  <si>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</si>
  <si>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</si>
  <si>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</si>
  <si>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</si>
  <si>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</si>
  <si>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</si>
  <si>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</si>
  <si>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</si>
  <si>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</si>
  <si>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</si>
  <si>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</si>
  <si>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</si>
  <si>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</si>
  <si>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</si>
  <si>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</si>
  <si>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</si>
  <si>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</si>
  <si>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</si>
  <si>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</si>
  <si>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</si>
  <si>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</si>
  <si>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</si>
  <si>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</si>
  <si>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</si>
  <si>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</si>
  <si>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</si>
  <si>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</si>
  <si>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</si>
  <si>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</si>
  <si>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</si>
  <si>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</si>
  <si>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</si>
  <si>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</si>
  <si>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</si>
  <si>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</si>
  <si>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</si>
  <si>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</si>
  <si>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</si>
  <si>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</si>
  <si>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</si>
  <si>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</si>
  <si>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</si>
  <si>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</si>
  <si>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</si>
  <si>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</si>
  <si>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</si>
  <si>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</si>
  <si>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</si>
  <si>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</si>
  <si>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</si>
  <si>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</si>
  <si>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</si>
  <si>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</si>
  <si>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</si>
  <si>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</si>
  <si>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</si>
  <si>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</si>
  <si>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</si>
  <si>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</si>
  <si>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</si>
  <si>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</si>
  <si>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</si>
  <si>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</si>
  <si>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</si>
  <si>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</si>
  <si>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</si>
  <si>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</si>
  <si>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</si>
  <si>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</si>
  <si>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</si>
  <si>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</si>
  <si>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</si>
  <si>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</si>
  <si>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</si>
  <si>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</si>
  <si>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</si>
  <si>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</si>
  <si>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</si>
  <si>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</si>
  <si>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</si>
  <si>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</si>
  <si>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</si>
  <si>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</si>
  <si>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</si>
  <si>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</si>
  <si>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</si>
  <si>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</si>
  <si>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</si>
  <si>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</si>
  <si>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</si>
  <si>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</si>
  <si>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</si>
  <si>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</si>
  <si>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</si>
  <si>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</si>
  <si>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</si>
  <si>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</si>
  <si>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</si>
  <si>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</si>
  <si>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</si>
  <si>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</si>
  <si>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</si>
  <si>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</si>
  <si>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</si>
  <si>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</si>
  <si>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</si>
  <si>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</si>
  <si>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</si>
  <si>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</si>
  <si>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</si>
  <si>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</si>
  <si>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</si>
  <si>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</si>
  <si>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</si>
  <si>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</si>
  <si>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</si>
  <si>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</si>
  <si>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</si>
  <si>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</si>
  <si>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</si>
  <si>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</si>
  <si>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</si>
  <si>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</si>
  <si>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</si>
  <si>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</si>
  <si>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</si>
  <si>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</si>
  <si>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</si>
  <si>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</si>
  <si>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</si>
  <si>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</si>
  <si>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</si>
  <si>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</si>
  <si>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</si>
  <si>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</si>
  <si>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</si>
  <si>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</si>
  <si>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</si>
  <si>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</si>
  <si>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</si>
  <si>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</si>
  <si>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</si>
  <si>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</si>
  <si>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</si>
  <si>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</si>
  <si>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</si>
  <si>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</si>
  <si>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</si>
  <si>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</si>
  <si>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</si>
  <si>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</si>
  <si>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</si>
  <si>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</si>
  <si>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</si>
  <si>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</si>
  <si>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</si>
  <si>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</si>
  <si>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</si>
  <si>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</si>
  <si>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</si>
  <si>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</si>
  <si>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</si>
  <si>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</si>
  <si>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</si>
  <si>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</si>
  <si>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</si>
  <si>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</si>
  <si>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</si>
  <si>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</si>
  <si>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</si>
  <si>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</si>
  <si>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</si>
  <si>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</si>
  <si>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</si>
  <si>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</si>
  <si>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</si>
  <si>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</si>
  <si>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</si>
  <si>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</si>
  <si>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</si>
  <si>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</si>
  <si>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</si>
  <si>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</si>
  <si>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</si>
  <si>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</si>
  <si>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</si>
  <si>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</si>
  <si>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</si>
  <si>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</si>
  <si>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</si>
  <si>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</si>
  <si>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</si>
  <si>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</si>
  <si>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</si>
  <si>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</si>
  <si>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</si>
  <si>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</si>
  <si>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</si>
  <si>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</si>
  <si>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</si>
  <si>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</si>
  <si>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</si>
  <si>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</si>
  <si>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</si>
  <si>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</si>
  <si>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</si>
  <si>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</si>
  <si>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</si>
  <si>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</si>
  <si>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</si>
  <si>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</si>
  <si>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</si>
  <si>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</si>
  <si>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</si>
  <si>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</si>
  <si>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</si>
  <si>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</si>
  <si>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</si>
  <si>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</si>
  <si>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</si>
  <si>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</si>
  <si>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</si>
  <si>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</si>
  <si>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</si>
  <si>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</si>
  <si>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</si>
  <si>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</si>
  <si>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</si>
  <si>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</si>
  <si>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</si>
  <si>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</si>
  <si>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</si>
  <si>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</si>
  <si>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</si>
  <si>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</si>
  <si>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</si>
  <si>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</si>
  <si>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</si>
  <si>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</si>
  <si>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</si>
  <si>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</si>
  <si>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</si>
  <si>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</si>
  <si>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</si>
  <si>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</si>
  <si>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</si>
  <si>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</si>
  <si>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</si>
  <si>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</si>
  <si>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</si>
  <si>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</si>
  <si>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</si>
  <si>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</si>
  <si>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</si>
  <si>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</si>
  <si>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</si>
  <si>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</si>
  <si>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</si>
  <si>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</si>
  <si>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</si>
  <si>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</si>
  <si>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</si>
  <si>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</si>
  <si>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</si>
  <si>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</si>
  <si>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</si>
  <si>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</si>
  <si>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</si>
  <si>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</si>
  <si>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</si>
  <si>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</si>
  <si>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</si>
  <si>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</si>
  <si>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</si>
  <si>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</si>
  <si>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</si>
  <si>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</si>
  <si>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</si>
  <si>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</si>
  <si>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</si>
  <si>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</si>
  <si>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</si>
  <si>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</si>
  <si>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</si>
  <si>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</si>
  <si>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</si>
  <si>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</si>
  <si>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</si>
  <si>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</si>
  <si>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</si>
  <si>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</si>
  <si>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</si>
  <si>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</si>
  <si>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</si>
  <si>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</si>
  <si>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</si>
  <si>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</si>
  <si>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</si>
  <si>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</si>
  <si>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</si>
  <si>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</si>
  <si>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</si>
  <si>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</si>
  <si>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</si>
  <si>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</si>
  <si>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</si>
  <si>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</si>
  <si>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</si>
  <si>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</si>
  <si>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</si>
  <si>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</si>
  <si>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</si>
  <si>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</si>
  <si>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</si>
  <si>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</si>
  <si>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</si>
  <si>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</si>
  <si>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</si>
  <si>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</si>
  <si>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</si>
  <si>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</si>
  <si>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</si>
  <si>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</si>
  <si>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</si>
  <si>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</si>
  <si>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</si>
  <si>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</si>
  <si>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</si>
  <si>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</si>
  <si>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</si>
  <si>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</si>
  <si>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</si>
  <si>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</si>
  <si>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</si>
  <si>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</si>
  <si>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</si>
  <si>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</si>
  <si>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</si>
  <si>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</si>
  <si>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</si>
  <si>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</si>
  <si>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</si>
  <si>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</si>
  <si>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</si>
  <si>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</si>
  <si>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</si>
  <si>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</si>
  <si>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</si>
  <si>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</si>
  <si>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</si>
  <si>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</si>
  <si>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</si>
  <si>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</si>
  <si>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</si>
  <si>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</si>
  <si>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</si>
  <si>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</si>
  <si>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</si>
  <si>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</si>
  <si>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</si>
  <si>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</si>
  <si>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</si>
  <si>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</si>
  <si>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</si>
  <si>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</si>
  <si>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</si>
  <si>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</si>
  <si>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</si>
  <si>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</si>
  <si>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</si>
  <si>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</si>
  <si>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</si>
  <si>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</si>
  <si>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</si>
  <si>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</si>
  <si>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</si>
  <si>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</si>
  <si>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</si>
  <si>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</si>
  <si>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</si>
  <si>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</si>
  <si>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</si>
  <si>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</si>
  <si>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</si>
  <si>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</si>
  <si>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</si>
  <si>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</si>
  <si>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</si>
  <si>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</si>
  <si>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</si>
  <si>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</si>
  <si>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</si>
  <si>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</si>
  <si>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</si>
  <si>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</si>
  <si>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</si>
  <si>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</si>
  <si>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</si>
  <si>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</si>
  <si>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</si>
  <si>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</si>
  <si>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</si>
  <si>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</si>
  <si>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</si>
  <si>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</si>
  <si>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</si>
  <si>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</si>
  <si>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</si>
  <si>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</si>
  <si>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</si>
  <si>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</si>
  <si>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</si>
  <si>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</si>
  <si>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</si>
  <si>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</si>
  <si>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</si>
  <si>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</si>
  <si>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</si>
  <si>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</si>
  <si>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</si>
  <si>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</si>
  <si>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</si>
  <si>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</si>
  <si>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</si>
  <si>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</si>
  <si>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</si>
  <si>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</si>
  <si>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</si>
  <si>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</si>
  <si>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</si>
  <si>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</si>
  <si>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</si>
  <si>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</si>
  <si>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</si>
  <si>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</si>
  <si>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</si>
  <si>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</si>
  <si>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</si>
  <si>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</si>
  <si>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</si>
  <si>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</si>
  <si>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</si>
  <si>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</si>
  <si>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</si>
  <si>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</si>
  <si>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</si>
  <si>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</si>
  <si>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</si>
  <si>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</si>
  <si>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</si>
  <si>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</si>
  <si>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</si>
  <si>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</si>
  <si>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</si>
  <si>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</si>
  <si>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</si>
  <si>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</si>
  <si>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</si>
  <si>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</si>
  <si>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</si>
  <si>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</si>
  <si>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</si>
  <si>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</si>
  <si>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</si>
  <si>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</si>
  <si>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</si>
  <si>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</si>
  <si>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</si>
  <si>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</si>
  <si>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</si>
  <si>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</si>
  <si>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</si>
  <si>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</si>
  <si>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</si>
  <si>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</si>
  <si>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</si>
  <si>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</si>
  <si>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</si>
  <si>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</si>
  <si>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</si>
  <si>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</si>
  <si>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</si>
  <si>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</si>
  <si>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</si>
  <si>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</si>
  <si>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</si>
  <si>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</si>
  <si>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</si>
  <si>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</si>
  <si>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</si>
  <si>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</si>
  <si>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</si>
  <si>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</si>
  <si>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</si>
  <si>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</si>
  <si>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</si>
  <si>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</si>
  <si>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</si>
  <si>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</si>
  <si>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</si>
  <si>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</si>
  <si>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</si>
  <si>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</si>
  <si>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</si>
  <si>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</si>
  <si>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</si>
  <si>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</si>
  <si>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</si>
  <si>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</si>
  <si>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</si>
  <si>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</si>
  <si>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</si>
  <si>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</si>
  <si>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</si>
  <si>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</si>
  <si>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</si>
  <si>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</si>
  <si>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</si>
  <si>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</si>
  <si>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</si>
  <si>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</si>
  <si>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</si>
  <si>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</si>
  <si>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</si>
  <si>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</si>
  <si>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</si>
  <si>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</si>
  <si>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</si>
  <si>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</si>
  <si>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</si>
  <si>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</si>
  <si>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</si>
  <si>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</si>
  <si>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</si>
  <si>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</si>
  <si>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</si>
  <si>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</si>
  <si>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</si>
  <si>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</si>
  <si>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</si>
  <si>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</si>
  <si>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</si>
  <si>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</si>
  <si>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</si>
  <si>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</si>
  <si>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</si>
  <si>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</si>
  <si>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</si>
  <si>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</si>
  <si>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</si>
  <si>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</si>
  <si>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</si>
  <si>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</si>
  <si>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</si>
  <si>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</si>
  <si>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</si>
  <si>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</si>
  <si>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</si>
  <si>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</si>
  <si>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</si>
  <si>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</si>
  <si>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</si>
  <si>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</si>
  <si>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</si>
  <si>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</si>
  <si>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</si>
  <si>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</si>
  <si>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</si>
  <si>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</si>
  <si>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</si>
  <si>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</si>
  <si>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</si>
  <si>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</si>
  <si>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</si>
  <si>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</si>
  <si>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</si>
  <si>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</si>
  <si>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</si>
  <si>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</si>
  <si>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</si>
  <si>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</si>
  <si>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</si>
  <si>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</si>
  <si>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</si>
  <si>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</si>
  <si>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</si>
  <si>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</si>
  <si>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</si>
  <si>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</si>
  <si>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</si>
  <si>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</si>
  <si>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</si>
  <si>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</si>
  <si>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</si>
  <si>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</si>
  <si>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</si>
  <si>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</si>
  <si>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</si>
  <si>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</si>
  <si>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</si>
  <si>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</si>
  <si>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</si>
  <si>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</si>
  <si>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</si>
  <si>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</si>
  <si>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</si>
  <si>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</si>
  <si>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</si>
  <si>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</si>
  <si>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</si>
  <si>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</si>
  <si>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</si>
  <si>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</si>
  <si>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</si>
  <si>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</si>
  <si>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</si>
  <si>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</si>
  <si>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</si>
  <si>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</si>
  <si>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</si>
  <si>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</si>
  <si>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</si>
  <si>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</si>
  <si>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</si>
  <si>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</si>
  <si>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</si>
  <si>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</si>
  <si>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</si>
  <si>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</si>
  <si>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</si>
  <si>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</si>
  <si>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</si>
  <si>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</si>
  <si>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</si>
  <si>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</si>
  <si>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</si>
  <si>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</si>
  <si>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</si>
  <si>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</si>
  <si>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</si>
  <si>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</si>
  <si>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</si>
  <si>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</si>
  <si>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</si>
  <si>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</si>
  <si>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</si>
  <si>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</si>
  <si>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</si>
  <si>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</si>
  <si>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</si>
  <si>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</si>
  <si>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</si>
  <si>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</si>
  <si>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</si>
  <si>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</si>
  <si>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</si>
  <si>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</si>
  <si>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</si>
  <si>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</si>
  <si>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</si>
  <si>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</si>
  <si>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</si>
  <si>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</si>
  <si>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</si>
  <si>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</si>
  <si>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</si>
  <si>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</si>
  <si>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</si>
  <si>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</si>
  <si>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</si>
  <si>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</si>
  <si>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</si>
  <si>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</si>
  <si>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</si>
  <si>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</si>
  <si>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</si>
  <si>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</si>
  <si>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</si>
  <si>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</si>
  <si>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</si>
  <si>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</si>
  <si>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</si>
  <si>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</si>
  <si>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</si>
  <si>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</si>
  <si>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</si>
  <si>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</si>
  <si>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</si>
  <si>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</si>
  <si>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</si>
  <si>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</si>
  <si>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</si>
  <si>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</si>
  <si>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</si>
  <si>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</si>
  <si>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</si>
  <si>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</si>
  <si>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</si>
  <si>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</si>
  <si>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</si>
  <si>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</si>
  <si>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</si>
  <si>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</si>
  <si>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</si>
  <si>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</si>
  <si>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</si>
  <si>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</si>
  <si>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</si>
  <si>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</si>
  <si>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</si>
  <si>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</si>
  <si>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</si>
  <si>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</si>
  <si>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</si>
  <si>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</si>
  <si>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</si>
  <si>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</si>
  <si>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</si>
  <si>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</si>
  <si>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</si>
  <si>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</si>
  <si>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</si>
  <si>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</si>
  <si>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</si>
  <si>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</si>
  <si>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</si>
  <si>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</si>
  <si>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</si>
  <si>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</si>
  <si>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</si>
  <si>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</si>
  <si>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</si>
  <si>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</si>
  <si>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</si>
  <si>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</si>
  <si>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</si>
  <si>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</si>
  <si>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</si>
  <si>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</si>
  <si>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</si>
  <si>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</si>
  <si>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</si>
  <si>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</si>
  <si>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</si>
  <si>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</si>
  <si>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</si>
  <si>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</si>
  <si>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</si>
  <si>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</si>
  <si>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</si>
  <si>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</si>
  <si>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</si>
  <si>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</si>
  <si>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</si>
  <si>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</si>
  <si>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</si>
  <si>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</si>
  <si>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</si>
  <si>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</si>
  <si>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</si>
  <si>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</si>
  <si>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</si>
  <si>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</si>
  <si>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</si>
  <si>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</si>
  <si>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</si>
  <si>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</si>
  <si>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</si>
  <si>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</si>
  <si>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</si>
  <si>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</si>
  <si>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</si>
  <si>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</si>
  <si>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</si>
  <si>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</si>
  <si>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</si>
  <si>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</si>
  <si>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</si>
  <si>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</si>
  <si>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</si>
  <si>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</si>
  <si>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</si>
  <si>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</si>
  <si>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</si>
  <si>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</si>
  <si>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</si>
  <si>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</si>
  <si>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</si>
  <si>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</si>
  <si>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</si>
  <si>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</si>
  <si>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</si>
  <si>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</si>
  <si>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</si>
  <si>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</si>
  <si>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</si>
  <si>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</si>
  <si>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</si>
  <si>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</si>
  <si>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</si>
  <si>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</si>
  <si>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</si>
  <si>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</si>
  <si>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</si>
  <si>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</si>
  <si>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</si>
  <si>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</si>
  <si>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</si>
  <si>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</si>
  <si>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</si>
  <si>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</si>
  <si>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</si>
  <si>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</si>
  <si>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</si>
  <si>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</si>
  <si>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</si>
  <si>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</si>
  <si>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</si>
  <si>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</si>
  <si>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</si>
  <si>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</si>
  <si>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</si>
  <si>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</si>
  <si>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</si>
  <si>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</si>
  <si>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</si>
  <si>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</si>
  <si>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</si>
  <si>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</si>
  <si>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</si>
  <si>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</si>
  <si>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</si>
  <si>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</si>
  <si>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</si>
  <si>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</si>
  <si>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</si>
  <si>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</si>
  <si>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</si>
  <si>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</si>
  <si>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</si>
  <si>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</si>
  <si>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</si>
  <si>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</si>
  <si>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</si>
  <si>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</si>
  <si>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</si>
  <si>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</si>
  <si>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</si>
  <si>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</si>
  <si>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</si>
  <si>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</si>
  <si>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</si>
  <si>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</si>
  <si>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</si>
  <si>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</si>
  <si>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</si>
  <si>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</si>
  <si>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</si>
  <si>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</si>
  <si>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</si>
  <si>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</si>
  <si>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</si>
  <si>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</si>
  <si>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</si>
  <si>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</si>
  <si>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</si>
  <si>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</si>
  <si>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</si>
  <si>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</si>
  <si>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</si>
  <si>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</si>
  <si>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</si>
  <si>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</si>
  <si>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</si>
  <si>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</si>
  <si>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</si>
  <si>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</si>
  <si>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</si>
  <si>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</si>
  <si>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</si>
  <si>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</si>
  <si>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</si>
  <si>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</si>
  <si>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</si>
  <si>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</si>
  <si>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</si>
  <si>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</si>
  <si>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</si>
  <si>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</si>
  <si>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</si>
  <si>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</si>
  <si>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</si>
  <si>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</si>
  <si>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</si>
  <si>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</si>
  <si>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</si>
  <si>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</si>
  <si>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</si>
  <si>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</si>
  <si>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</si>
  <si>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</si>
  <si>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</si>
  <si>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</si>
  <si>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</si>
  <si>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</si>
  <si>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</si>
  <si>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</si>
  <si>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</si>
  <si>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</si>
  <si>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</si>
  <si>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</si>
  <si>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</si>
  <si>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</si>
  <si>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</si>
  <si>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</si>
  <si>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</si>
  <si>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</si>
  <si>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</si>
  <si>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</si>
  <si>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</si>
  <si>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</si>
  <si>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</si>
  <si>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</si>
  <si>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</si>
  <si>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</si>
  <si>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</si>
  <si>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</si>
  <si>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</si>
  <si>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</si>
  <si>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</si>
  <si>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</si>
  <si>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</si>
  <si>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</si>
  <si>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</si>
  <si>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</si>
  <si>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</si>
  <si>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</si>
  <si>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</si>
  <si>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</si>
  <si>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</si>
  <si>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</si>
  <si>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</si>
  <si>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</si>
  <si>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</si>
  <si>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</si>
  <si>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</si>
  <si>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</si>
  <si>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</si>
  <si>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</si>
  <si>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</si>
  <si>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</si>
  <si>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</si>
  <si>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</si>
  <si>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</si>
  <si>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</si>
  <si>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</si>
  <si>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</si>
  <si>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</si>
  <si>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</si>
  <si>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</si>
  <si>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</si>
  <si>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</si>
  <si>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</si>
  <si>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</si>
  <si>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</si>
  <si>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</si>
  <si>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</si>
  <si>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</si>
  <si>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</si>
  <si>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</si>
  <si>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</si>
  <si>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</si>
  <si>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</si>
  <si>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</si>
  <si>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</si>
  <si>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</si>
  <si>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</si>
  <si>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</si>
  <si>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</si>
  <si>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</si>
  <si>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</si>
  <si>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</si>
  <si>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</si>
  <si>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</si>
  <si>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</si>
  <si>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</si>
  <si>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</si>
  <si>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</si>
  <si>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</si>
  <si>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</si>
  <si>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</si>
  <si>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</si>
  <si>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</si>
  <si>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</si>
  <si>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</si>
  <si>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</si>
  <si>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</si>
  <si>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</si>
  <si>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</si>
  <si>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</si>
  <si>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</si>
  <si>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</si>
  <si>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</si>
  <si>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</si>
  <si>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</si>
  <si>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</si>
  <si>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</si>
  <si>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</si>
  <si>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</si>
  <si>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</si>
  <si>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</si>
  <si>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</si>
  <si>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</si>
  <si>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</si>
  <si>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</si>
  <si>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</si>
  <si>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</si>
  <si>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</si>
  <si>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</si>
  <si>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</si>
  <si>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</si>
  <si>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</si>
  <si>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</si>
  <si>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</si>
  <si>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</si>
  <si>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</si>
  <si>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</si>
  <si>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</si>
  <si>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</si>
  <si>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</si>
  <si>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</si>
  <si>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</si>
  <si>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</si>
  <si>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</si>
  <si>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</si>
  <si>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</si>
  <si>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</si>
  <si>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</si>
  <si>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</si>
  <si>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</si>
  <si>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</si>
  <si>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</si>
  <si>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</si>
  <si>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</si>
  <si>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</si>
  <si>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</si>
  <si>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</si>
  <si>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</si>
  <si>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</si>
  <si>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</si>
  <si>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</si>
  <si>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</si>
  <si>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</si>
  <si>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</si>
  <si>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</si>
  <si>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</si>
  <si>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</si>
  <si>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</si>
  <si>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</si>
  <si>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</si>
  <si>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</si>
  <si>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</si>
  <si>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</si>
  <si>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</si>
  <si>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</si>
  <si>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</si>
  <si>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</si>
  <si>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</si>
  <si>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</si>
  <si>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</si>
  <si>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</si>
  <si>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</si>
  <si>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</si>
  <si>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</si>
  <si>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</si>
  <si>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</si>
  <si>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</si>
  <si>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</si>
  <si>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</si>
  <si>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</si>
  <si>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</si>
  <si>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</si>
  <si>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</si>
  <si>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</si>
  <si>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</si>
  <si>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</si>
  <si>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</si>
  <si>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</si>
  <si>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</si>
  <si>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</si>
  <si>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</si>
  <si>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</si>
  <si>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</si>
  <si>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</si>
  <si>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</si>
  <si>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</si>
  <si>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</si>
  <si>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</si>
  <si>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</si>
  <si>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</si>
  <si>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</si>
  <si>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</si>
  <si>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</si>
  <si>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</si>
  <si>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</si>
  <si>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</si>
  <si>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</si>
  <si>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</si>
  <si>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</si>
  <si>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</si>
  <si>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</si>
  <si>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</si>
  <si>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</si>
  <si>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</si>
  <si>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</si>
  <si>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</si>
  <si>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</si>
  <si>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</si>
  <si>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</si>
  <si>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</si>
  <si>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</si>
  <si>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</si>
  <si>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</si>
  <si>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</si>
  <si>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</si>
  <si>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</si>
  <si>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</si>
  <si>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</si>
  <si>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</si>
  <si>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</si>
  <si>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</si>
  <si>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</si>
  <si>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</si>
  <si>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</si>
  <si>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</si>
  <si>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</si>
  <si>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</si>
  <si>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</si>
  <si>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</si>
  <si>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</si>
  <si>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</si>
  <si>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</si>
  <si>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</si>
  <si>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</si>
  <si>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</si>
  <si>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</si>
  <si>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</si>
  <si>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</si>
  <si>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</si>
  <si>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</si>
  <si>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</si>
  <si>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</si>
  <si>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</si>
  <si>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</si>
  <si>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</si>
  <si>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</si>
  <si>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</si>
  <si>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</si>
  <si>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</si>
  <si>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</si>
  <si>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</si>
  <si>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</si>
  <si>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</si>
  <si>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</si>
  <si>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</si>
  <si>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</si>
  <si>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</si>
  <si>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</si>
  <si>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</si>
  <si>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</si>
  <si>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</si>
  <si>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</si>
  <si>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</si>
  <si>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</si>
  <si>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</si>
  <si>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</si>
  <si>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</si>
  <si>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</si>
  <si>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</si>
  <si>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</si>
  <si>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</si>
  <si>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</si>
  <si>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</si>
  <si>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</si>
  <si>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</si>
  <si>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</si>
  <si>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</si>
  <si>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</si>
  <si>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</si>
  <si>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</si>
  <si>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</si>
  <si>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</si>
  <si>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</si>
  <si>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</si>
  <si>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</si>
  <si>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</si>
  <si>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</si>
  <si>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</si>
  <si>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</si>
  <si>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</si>
  <si>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</si>
  <si>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</si>
  <si>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</si>
  <si>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</si>
  <si>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</si>
  <si>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</si>
  <si>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</si>
  <si>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</si>
  <si>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</si>
  <si>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</si>
  <si>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</si>
  <si>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</si>
  <si>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</si>
  <si>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</si>
  <si>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</si>
  <si>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</si>
  <si>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</si>
  <si>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</si>
  <si>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</si>
  <si>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</si>
  <si>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</si>
  <si>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</si>
  <si>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</si>
  <si>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</si>
  <si>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</si>
  <si>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</si>
  <si>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</si>
  <si>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</si>
  <si>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</si>
  <si>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</si>
  <si>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</si>
  <si>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</si>
  <si>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</si>
  <si>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</si>
  <si>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</si>
  <si>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</si>
  <si>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</si>
  <si>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</si>
  <si>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</si>
  <si>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</si>
  <si>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</si>
  <si>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</si>
  <si>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</si>
  <si>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</si>
  <si>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</si>
  <si>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</si>
  <si>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</si>
  <si>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</si>
  <si>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</si>
  <si>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</si>
  <si>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</si>
  <si>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</si>
  <si>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</si>
  <si>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</si>
  <si>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</si>
  <si>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</si>
  <si>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</si>
  <si>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</si>
  <si>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</si>
  <si>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</si>
  <si>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</si>
  <si>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</si>
  <si>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</si>
  <si>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</si>
  <si>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</si>
  <si>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</si>
  <si>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</si>
  <si>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</si>
  <si>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</si>
  <si>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</si>
  <si>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</si>
  <si>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</si>
  <si>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</si>
  <si>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</si>
  <si>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</si>
  <si>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</si>
  <si>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</si>
  <si>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</si>
  <si>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</si>
  <si>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</si>
  <si>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</si>
  <si>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</si>
  <si>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</si>
  <si>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</si>
  <si>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</si>
  <si>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</si>
  <si>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</si>
  <si>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</si>
  <si>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</si>
  <si>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</si>
  <si>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</si>
  <si>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</si>
  <si>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</si>
  <si>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</si>
  <si>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</si>
  <si>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</si>
  <si>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</si>
  <si>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</si>
  <si>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</si>
  <si>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</si>
  <si>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</si>
  <si>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</si>
  <si>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</si>
  <si>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</si>
  <si>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</si>
  <si>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</si>
  <si>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</si>
  <si>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</si>
  <si>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</si>
  <si>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</si>
  <si>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</si>
  <si>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</si>
  <si>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</si>
  <si>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</si>
  <si>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</si>
  <si>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</si>
  <si>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</si>
  <si>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</si>
  <si>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</si>
  <si>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</si>
  <si>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</si>
  <si>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</si>
  <si>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</si>
  <si>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</si>
  <si>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</si>
  <si>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</si>
  <si>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</si>
  <si>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</si>
  <si>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</si>
  <si>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</si>
  <si>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</si>
  <si>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</si>
  <si>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</si>
  <si>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</si>
  <si>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</si>
  <si>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</si>
  <si>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</si>
  <si>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</si>
  <si>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</si>
  <si>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</si>
  <si>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</si>
  <si>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</si>
  <si>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</si>
  <si>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</si>
  <si>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</si>
  <si>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</si>
  <si>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</si>
  <si>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</si>
  <si>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</si>
  <si>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</si>
  <si>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</si>
  <si>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</si>
  <si>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</si>
  <si>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</si>
  <si>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</si>
  <si>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</si>
  <si>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</si>
  <si>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</si>
  <si>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</si>
  <si>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</si>
  <si>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</si>
  <si>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</si>
  <si>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</si>
  <si>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</si>
  <si>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</si>
  <si>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</si>
  <si>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</si>
  <si>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</si>
  <si>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</si>
  <si>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</si>
  <si>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</si>
  <si>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</si>
  <si>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</si>
  <si>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</si>
  <si>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</si>
  <si>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</si>
  <si>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</si>
  <si>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</si>
  <si>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</si>
  <si>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</si>
  <si>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</si>
  <si>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</si>
  <si>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</si>
  <si>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</si>
  <si>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</si>
  <si>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</si>
  <si>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</si>
  <si>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</si>
  <si>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</si>
  <si>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</si>
  <si>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</si>
  <si>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</si>
  <si>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</si>
  <si>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</si>
  <si>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</si>
  <si>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</si>
  <si>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</si>
  <si>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</si>
  <si>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</si>
  <si>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</si>
  <si>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</si>
  <si>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</si>
  <si>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</si>
  <si>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</si>
  <si>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</si>
  <si>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</si>
  <si>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</si>
  <si>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</si>
  <si>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</si>
  <si>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</si>
  <si>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</si>
  <si>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</si>
  <si>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</si>
  <si>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</si>
  <si>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</si>
  <si>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</si>
  <si>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</si>
  <si>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</si>
  <si>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</si>
  <si>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</si>
  <si>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</si>
  <si>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</si>
  <si>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</si>
  <si>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</si>
  <si>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</si>
  <si>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</si>
  <si>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</si>
  <si>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</si>
  <si>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</si>
  <si>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</si>
  <si>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</si>
  <si>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</si>
  <si>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</si>
  <si>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</si>
  <si>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</si>
  <si>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</si>
  <si>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</si>
  <si>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</si>
  <si>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</si>
  <si>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</si>
  <si>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</si>
  <si>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</si>
  <si>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</si>
  <si>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</si>
  <si>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</si>
  <si>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</si>
  <si>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</si>
  <si>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</si>
  <si>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</si>
  <si>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</si>
  <si>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</si>
  <si>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</si>
  <si>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</si>
  <si>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</si>
  <si>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</si>
  <si>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</si>
  <si>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</si>
  <si>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</si>
  <si>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</si>
  <si>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</si>
  <si>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</si>
  <si>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</si>
  <si>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</si>
  <si>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</si>
  <si>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</si>
  <si>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</si>
  <si>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</si>
  <si>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</si>
  <si>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</si>
  <si>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</si>
  <si>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</si>
  <si>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</si>
  <si>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</si>
  <si>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</si>
  <si>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</si>
  <si>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</si>
  <si>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</si>
  <si>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</si>
  <si>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</si>
  <si>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</si>
  <si>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</si>
  <si>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</si>
  <si>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</si>
  <si>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</si>
  <si>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</si>
  <si>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</si>
  <si>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</si>
  <si>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</si>
  <si>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</si>
  <si>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</si>
  <si>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</si>
  <si>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</si>
  <si>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</si>
  <si>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</si>
  <si>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</si>
  <si>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</si>
  <si>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</si>
  <si>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</si>
  <si>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</si>
  <si>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</si>
  <si>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</si>
  <si>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</si>
  <si>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</si>
  <si>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</si>
  <si>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</si>
  <si>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</si>
  <si>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</si>
  <si>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</si>
  <si>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</si>
  <si>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</si>
  <si>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</si>
  <si>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</si>
  <si>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</si>
  <si>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</si>
  <si>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</si>
  <si>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</si>
  <si>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</si>
  <si>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</si>
  <si>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</si>
  <si>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</si>
  <si>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</si>
  <si>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</si>
  <si>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</si>
  <si>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</si>
  <si>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</si>
  <si>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</si>
  <si>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</si>
  <si>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</si>
  <si>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</si>
  <si>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</si>
  <si>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</si>
  <si>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</si>
  <si>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</si>
  <si>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</si>
  <si>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</si>
  <si>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</si>
  <si>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</si>
  <si>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</si>
  <si>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</si>
  <si>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</si>
  <si>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</si>
  <si>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</si>
  <si>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</si>
  <si>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</si>
  <si>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</si>
  <si>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</si>
  <si>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</si>
  <si>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</si>
  <si>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</si>
  <si>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</si>
  <si>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</si>
  <si>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</si>
  <si>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</si>
  <si>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</si>
  <si>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</si>
  <si>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</si>
  <si>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</si>
  <si>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</si>
  <si>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</si>
  <si>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</si>
  <si>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</si>
  <si>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</si>
  <si>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</si>
  <si>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</si>
  <si>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</si>
  <si>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</si>
  <si>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</si>
  <si>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</si>
  <si>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</si>
  <si>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</si>
  <si>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</si>
  <si>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</si>
  <si>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</si>
  <si>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</si>
  <si>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</si>
  <si>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</si>
  <si>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</si>
  <si>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</si>
  <si>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</si>
  <si>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</si>
  <si>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</si>
  <si>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</si>
  <si>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</si>
  <si>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</si>
  <si>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</si>
  <si>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</si>
  <si>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</si>
  <si>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</si>
  <si>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</si>
  <si>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</si>
  <si>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</si>
  <si>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</si>
  <si>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</si>
  <si>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</si>
  <si>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</si>
  <si>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</si>
  <si>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</si>
  <si>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</si>
  <si>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</si>
  <si>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</si>
  <si>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</si>
  <si>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</si>
  <si>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</si>
  <si>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</si>
  <si>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</si>
  <si>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</si>
  <si>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</si>
  <si>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</si>
  <si>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</si>
  <si>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</si>
  <si>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</si>
  <si>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</si>
  <si>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</si>
  <si>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</si>
  <si>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</si>
  <si>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</si>
  <si>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</si>
  <si>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</si>
  <si>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</si>
  <si>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</si>
  <si>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</si>
  <si>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</si>
  <si>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</si>
  <si>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</si>
  <si>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</si>
  <si>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</si>
  <si>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</si>
  <si>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</si>
  <si>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</si>
  <si>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</si>
  <si>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</si>
  <si>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</si>
  <si>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</si>
  <si>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</si>
  <si>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</si>
  <si>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</si>
  <si>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</si>
  <si>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</si>
  <si>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</si>
  <si>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</si>
  <si>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</si>
  <si>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</si>
  <si>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</si>
  <si>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</si>
  <si>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</si>
  <si>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</si>
  <si>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</si>
  <si>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</si>
  <si>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</si>
  <si>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</si>
  <si>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</si>
  <si>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</si>
  <si>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</si>
  <si>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</si>
  <si>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</si>
  <si>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</si>
  <si>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</si>
  <si>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</si>
  <si>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</si>
  <si>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</si>
  <si>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</si>
  <si>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</si>
  <si>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</si>
  <si>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</si>
  <si>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</si>
  <si>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</si>
  <si>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</si>
  <si>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</si>
  <si>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</si>
  <si>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</si>
  <si>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</si>
  <si>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</si>
  <si>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</si>
  <si>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</si>
  <si>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</si>
  <si>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</si>
  <si>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</si>
  <si>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</si>
  <si>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</si>
  <si>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</si>
  <si>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</si>
  <si>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</si>
  <si>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</si>
  <si>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</si>
  <si>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</si>
  <si>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</si>
  <si>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</si>
  <si>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</si>
  <si>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</si>
  <si>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</si>
  <si>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</si>
  <si>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</si>
  <si>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</si>
  <si>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</si>
  <si>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</si>
  <si>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</si>
  <si>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</si>
  <si>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</si>
  <si>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</si>
  <si>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</si>
  <si>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</si>
  <si>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</si>
  <si>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</si>
  <si>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</si>
  <si>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</si>
  <si>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</si>
  <si>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</si>
  <si>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</si>
  <si>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</si>
  <si>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</si>
  <si>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</si>
  <si>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</si>
  <si>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</si>
  <si>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</si>
  <si>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</si>
  <si>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</si>
  <si>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</si>
  <si>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</si>
  <si>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</si>
  <si>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</si>
  <si>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</si>
  <si>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</si>
  <si>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</si>
  <si>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</si>
  <si>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</si>
  <si>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</si>
  <si>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</si>
  <si>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</si>
  <si>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</si>
  <si>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</si>
  <si>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</si>
  <si>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</si>
  <si>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</si>
  <si>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</si>
  <si>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</si>
  <si>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</si>
  <si>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</si>
  <si>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</si>
  <si>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</si>
  <si>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</si>
  <si>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</si>
  <si>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</si>
  <si>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</si>
  <si>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</si>
  <si>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</si>
  <si>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</si>
  <si>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</si>
  <si>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</si>
  <si>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</si>
  <si>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</si>
  <si>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</si>
  <si>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</si>
  <si>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</si>
  <si>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</si>
  <si>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</si>
  <si>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</si>
  <si>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</si>
  <si>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</si>
  <si>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</si>
  <si>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</si>
  <si>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</si>
  <si>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</si>
  <si>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</si>
  <si>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</si>
  <si>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</si>
  <si>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</si>
  <si>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</si>
  <si>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</si>
  <si>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</si>
  <si>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</si>
  <si>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</si>
  <si>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</si>
  <si>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</si>
  <si>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</si>
  <si>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</si>
  <si>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</si>
  <si>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</si>
  <si>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</si>
  <si>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</si>
  <si>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</si>
  <si>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</si>
  <si>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</si>
  <si>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</si>
  <si>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</si>
  <si>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</si>
  <si>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</si>
  <si>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</si>
  <si>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</si>
  <si>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</si>
  <si>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</si>
  <si>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</si>
  <si>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</si>
  <si>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</si>
  <si>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</si>
  <si>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</si>
  <si>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</si>
  <si>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</si>
  <si>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</si>
  <si>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</si>
  <si>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</si>
  <si>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</si>
  <si>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</si>
  <si>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</si>
  <si>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</si>
  <si>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</si>
  <si>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</si>
  <si>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</si>
  <si>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</si>
  <si>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</si>
  <si>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</si>
  <si>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</si>
  <si>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</si>
  <si>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</si>
  <si>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</si>
  <si>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</si>
  <si>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</si>
  <si>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</si>
  <si>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</si>
  <si>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</si>
  <si>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</si>
  <si>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</si>
  <si>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</si>
  <si>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</si>
  <si>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</si>
  <si>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</si>
  <si>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</si>
  <si>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</si>
  <si>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</si>
  <si>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</si>
  <si>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</si>
  <si>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</si>
  <si>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</si>
  <si>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</si>
  <si>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</si>
  <si>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</si>
  <si>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</si>
  <si>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</si>
  <si>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</si>
  <si>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</si>
  <si>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</si>
  <si>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</si>
  <si>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</si>
  <si>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</si>
  <si>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</si>
  <si>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</si>
  <si>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</si>
  <si>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</si>
  <si>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</si>
  <si>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</si>
  <si>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</si>
  <si>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</si>
  <si>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</si>
  <si>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</si>
  <si>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</si>
  <si>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</si>
  <si>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</si>
  <si>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</si>
  <si>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</si>
  <si>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</si>
  <si>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</si>
  <si>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</si>
  <si>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</si>
  <si>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</si>
  <si>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</si>
  <si>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</si>
  <si>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</si>
  <si>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</si>
  <si>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</si>
  <si>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</si>
  <si>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</si>
  <si>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</si>
  <si>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</si>
  <si>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</si>
  <si>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</si>
  <si>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</si>
  <si>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</si>
  <si>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</si>
  <si>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</si>
  <si>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</si>
  <si>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</si>
  <si>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</si>
  <si>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</si>
  <si>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</si>
  <si>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</si>
  <si>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</si>
  <si>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</si>
  <si>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</si>
  <si>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</si>
  <si>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</si>
  <si>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</si>
  <si>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</si>
  <si>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</si>
  <si>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</si>
  <si>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</si>
  <si>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</si>
  <si>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</si>
  <si>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</si>
  <si>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</si>
  <si>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</si>
  <si>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</si>
  <si>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</si>
  <si>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</si>
  <si>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</si>
  <si>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</si>
  <si>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</si>
  <si>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</si>
  <si>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</si>
  <si>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</si>
  <si>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</si>
  <si>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</si>
  <si>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</si>
  <si>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</si>
  <si>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</si>
  <si>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</si>
  <si>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</si>
  <si>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</si>
  <si>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</si>
  <si>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</si>
  <si>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</si>
  <si>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</si>
  <si>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</si>
  <si>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</si>
  <si>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</si>
  <si>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</si>
  <si>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</si>
  <si>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</si>
  <si>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</si>
  <si>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</si>
  <si>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</si>
  <si>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</si>
  <si>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</si>
  <si>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</si>
  <si>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</si>
  <si>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</si>
  <si>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</si>
  <si>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</si>
  <si>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</si>
  <si>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</si>
  <si>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</si>
  <si>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</si>
  <si>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</si>
  <si>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</si>
  <si>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</si>
  <si>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</si>
  <si>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</si>
  <si>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</si>
  <si>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</si>
  <si>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</si>
  <si>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</si>
  <si>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</si>
  <si>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</si>
  <si>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</si>
  <si>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</si>
  <si>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</si>
  <si>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</si>
  <si>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</si>
  <si>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</si>
  <si>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</si>
  <si>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</si>
  <si>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</si>
  <si>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</si>
  <si>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</si>
  <si>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</si>
  <si>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</si>
  <si>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</si>
  <si>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</si>
  <si>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</si>
  <si>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</si>
  <si>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</si>
  <si>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</si>
  <si>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</si>
  <si>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</si>
  <si>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</si>
  <si>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</si>
  <si>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</si>
  <si>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</si>
  <si>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</si>
  <si>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</si>
  <si>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</si>
  <si>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</si>
  <si>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</si>
  <si>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</si>
  <si>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</si>
  <si>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</si>
  <si>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</si>
  <si>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</si>
  <si>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</si>
  <si>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</si>
  <si>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</si>
  <si>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</si>
  <si>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</si>
  <si>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</si>
  <si>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</si>
  <si>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</si>
  <si>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</si>
  <si>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</si>
  <si>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</si>
  <si>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</si>
  <si>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</si>
  <si>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</si>
  <si>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</si>
  <si>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</si>
  <si>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</si>
  <si>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</si>
  <si>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</si>
  <si>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</si>
  <si>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</si>
  <si>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</si>
  <si>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</si>
  <si>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</si>
  <si>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</si>
  <si>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</si>
  <si>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</si>
  <si>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</si>
  <si>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</si>
  <si>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</si>
  <si>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</si>
  <si>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</si>
  <si>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</si>
  <si>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</si>
  <si>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</si>
  <si>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</si>
  <si>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</si>
  <si>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</si>
  <si>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</si>
  <si>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</si>
  <si>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</si>
  <si>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</si>
  <si>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</si>
  <si>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</si>
  <si>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</si>
  <si>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</si>
  <si>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</si>
  <si>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</si>
  <si>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</si>
  <si>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</si>
  <si>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</si>
  <si>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</si>
  <si>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</si>
  <si>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</si>
  <si>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</si>
  <si>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</si>
  <si>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</si>
  <si>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</si>
  <si>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</si>
  <si>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</si>
  <si>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</si>
  <si>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</si>
  <si>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</si>
  <si>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</si>
  <si>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</si>
  <si>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</si>
  <si>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</si>
  <si>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</si>
  <si>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</si>
  <si>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</si>
  <si>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</si>
  <si>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</si>
  <si>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</si>
  <si>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</si>
  <si>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</si>
  <si>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</si>
  <si>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</si>
  <si>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</si>
  <si>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</si>
  <si>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</si>
  <si>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</si>
  <si>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</si>
  <si>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</si>
  <si>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</si>
  <si>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</si>
  <si>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</si>
  <si>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</si>
  <si>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</si>
  <si>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</si>
  <si>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</si>
  <si>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</si>
  <si>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</si>
  <si>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</si>
  <si>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</si>
  <si>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</si>
  <si>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</si>
  <si>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</si>
  <si>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</si>
  <si>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</si>
  <si>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</si>
  <si>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</si>
  <si>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</si>
  <si>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</si>
  <si>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</si>
  <si>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</si>
  <si>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</si>
  <si>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</si>
  <si>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</si>
  <si>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</si>
  <si>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</si>
  <si>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</si>
  <si>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</si>
  <si>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</si>
  <si>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</si>
  <si>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</si>
  <si>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</si>
  <si>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</si>
  <si>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</si>
  <si>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</si>
  <si>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</si>
  <si>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</si>
  <si>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</si>
  <si>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</si>
  <si>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</si>
  <si>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</si>
  <si>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</si>
  <si>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</si>
  <si>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</si>
  <si>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</si>
  <si>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</si>
  <si>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</si>
  <si>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</si>
  <si>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</si>
  <si>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</si>
  <si>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</si>
  <si>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</si>
  <si>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</si>
  <si>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</si>
  <si>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</si>
  <si>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</si>
  <si>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</si>
  <si>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</si>
  <si>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</si>
  <si>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</si>
  <si>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</si>
  <si>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</si>
  <si>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</si>
  <si>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</si>
  <si>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</si>
  <si>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</si>
  <si>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</si>
  <si>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</si>
  <si>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</si>
  <si>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</si>
  <si>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</si>
  <si>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</si>
  <si>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</si>
  <si>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</si>
  <si>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</si>
  <si>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</si>
  <si>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</si>
  <si>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</si>
  <si>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</si>
  <si>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</si>
  <si>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</si>
  <si>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</si>
  <si>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</si>
  <si>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</si>
  <si>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</si>
  <si>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</si>
  <si>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</si>
  <si>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</si>
  <si>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</si>
  <si>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</si>
  <si>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</si>
  <si>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</si>
  <si>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</si>
  <si>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</si>
  <si>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</si>
  <si>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</si>
  <si>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</si>
  <si>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</si>
  <si>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</si>
  <si>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</si>
  <si>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</si>
  <si>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</si>
  <si>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</si>
  <si>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</si>
  <si>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</si>
  <si>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</si>
  <si>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</si>
  <si>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</si>
  <si>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</si>
  <si>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</si>
  <si>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</si>
  <si>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</si>
  <si>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</si>
  <si>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</si>
  <si>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</si>
  <si>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</si>
  <si>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</si>
  <si>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</si>
  <si>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</si>
  <si>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</si>
  <si>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</si>
  <si>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</si>
  <si>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</si>
  <si>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</si>
  <si>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</si>
  <si>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</si>
  <si>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</si>
  <si>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</si>
  <si>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</si>
  <si>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</si>
  <si>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</si>
  <si>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</si>
  <si>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</si>
  <si>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</si>
  <si>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</si>
  <si>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</si>
  <si>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</si>
  <si>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</si>
  <si>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</si>
  <si>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</si>
  <si>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</si>
  <si>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</si>
  <si>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</si>
  <si>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</si>
  <si>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</si>
  <si>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</si>
  <si>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</si>
  <si>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</si>
  <si>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</si>
  <si>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</si>
  <si>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</si>
  <si>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</si>
  <si>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</si>
  <si>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</si>
  <si>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</si>
  <si>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</si>
  <si>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</si>
  <si>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</si>
  <si>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</si>
  <si>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</si>
  <si>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</si>
  <si>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</si>
  <si>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</si>
  <si>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</si>
  <si>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</si>
  <si>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</si>
  <si>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</si>
  <si>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</si>
  <si>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</si>
  <si>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</si>
  <si>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</si>
  <si>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</si>
  <si>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</si>
  <si>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</si>
  <si>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</si>
  <si>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</si>
  <si>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</si>
  <si>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</si>
  <si>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</si>
  <si>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</si>
  <si>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</si>
  <si>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</si>
  <si>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</si>
  <si>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</si>
  <si>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</si>
  <si>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</si>
  <si>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</si>
  <si>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</si>
  <si>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</si>
  <si>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</si>
  <si>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</si>
  <si>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</si>
  <si>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</si>
  <si>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</si>
  <si>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</si>
  <si>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</si>
  <si>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</si>
  <si>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</si>
  <si>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</si>
  <si>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</si>
  <si>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</si>
  <si>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</si>
  <si>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</si>
  <si>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</si>
  <si>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</si>
  <si>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</si>
  <si>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</si>
  <si>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</si>
  <si>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</si>
  <si>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</si>
  <si>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</si>
  <si>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</si>
  <si>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</si>
  <si>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</si>
  <si>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</si>
  <si>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</si>
  <si>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</si>
  <si>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</si>
  <si>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</si>
  <si>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</si>
  <si>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</si>
  <si>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</si>
  <si>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</si>
  <si>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</si>
  <si>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</si>
  <si>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</si>
  <si>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</si>
  <si>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</si>
  <si>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</si>
  <si>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</si>
  <si>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</si>
  <si>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</si>
  <si>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</si>
  <si>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</si>
  <si>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</si>
  <si>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</si>
  <si>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</si>
  <si>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</si>
  <si>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</si>
  <si>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</si>
  <si>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</si>
  <si>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</si>
  <si>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</si>
  <si>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</si>
  <si>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</si>
  <si>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</si>
  <si>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</si>
  <si>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</si>
  <si>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</si>
  <si>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</si>
  <si>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</si>
  <si>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</si>
  <si>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</si>
  <si>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</si>
  <si>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</si>
  <si>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</si>
  <si>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</si>
  <si>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</si>
  <si>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</si>
  <si>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</si>
  <si>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</si>
  <si>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</si>
  <si>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</si>
  <si>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</si>
  <si>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</si>
  <si>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</si>
  <si>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</si>
  <si>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</si>
  <si>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</si>
  <si>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</si>
  <si>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</si>
  <si>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</si>
  <si>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</si>
  <si>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</si>
  <si>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</si>
  <si>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</si>
  <si>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</si>
  <si>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</si>
  <si>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</si>
  <si>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</si>
  <si>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</si>
  <si>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</si>
  <si>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</si>
  <si>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</si>
  <si>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</si>
  <si>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</si>
  <si>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</si>
  <si>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</si>
  <si>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</si>
  <si>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</si>
  <si>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</si>
  <si>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</si>
  <si>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</si>
  <si>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</si>
  <si>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</si>
  <si>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</si>
  <si>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</si>
  <si>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</si>
  <si>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</si>
  <si>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</si>
  <si>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</si>
  <si>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</si>
  <si>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</si>
  <si>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</si>
  <si>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</si>
  <si>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</si>
  <si>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</si>
  <si>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</si>
  <si>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</si>
  <si>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</si>
  <si>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</si>
  <si>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</si>
  <si>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</si>
  <si>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</si>
  <si>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</si>
  <si>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</si>
  <si>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</si>
  <si>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</si>
  <si>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</si>
  <si>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</si>
  <si>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</si>
  <si>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</si>
  <si>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</si>
  <si>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</si>
  <si>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</si>
  <si>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</si>
  <si>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</si>
  <si>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</si>
  <si>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</si>
  <si>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</si>
  <si>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</si>
  <si>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</si>
  <si>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</si>
  <si>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</si>
  <si>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</si>
  <si>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</si>
  <si>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</si>
  <si>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</si>
  <si>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</si>
  <si>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</si>
  <si>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</si>
  <si>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</si>
  <si>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</si>
  <si>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</si>
  <si>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</si>
  <si>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</si>
  <si>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</si>
  <si>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</si>
  <si>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</si>
  <si>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</si>
  <si>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</si>
  <si>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</si>
  <si>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</si>
  <si>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</si>
  <si>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</si>
  <si>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</si>
  <si>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</si>
  <si>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</si>
  <si>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</si>
  <si>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</si>
  <si>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</si>
  <si>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</si>
  <si>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</si>
  <si>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</si>
  <si>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</si>
  <si>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</si>
  <si>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</si>
  <si>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</si>
  <si>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</si>
  <si>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</si>
  <si>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</si>
  <si>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</si>
  <si>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</si>
  <si>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</si>
  <si>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</si>
  <si>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</si>
  <si>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</si>
  <si>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</si>
  <si>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</si>
  <si>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</si>
  <si>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</si>
  <si>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</si>
  <si>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</si>
  <si>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</si>
  <si>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</si>
  <si>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</si>
  <si>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</si>
  <si>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</si>
  <si>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</si>
  <si>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</si>
  <si>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</si>
  <si>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</si>
  <si>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</si>
  <si>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</si>
  <si>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</si>
  <si>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</si>
  <si>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</si>
  <si>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</si>
  <si>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</si>
  <si>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</si>
  <si>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</si>
  <si>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</si>
  <si>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</si>
  <si>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</si>
  <si>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</si>
  <si>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</si>
  <si>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</si>
  <si>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</si>
  <si>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</si>
  <si>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</si>
  <si>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</si>
  <si>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</si>
  <si>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</si>
  <si>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</si>
  <si>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</si>
  <si>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</si>
  <si>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</si>
  <si>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</si>
  <si>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</si>
  <si>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</si>
  <si>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</si>
  <si>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</si>
  <si>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</si>
  <si>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</si>
  <si>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</si>
  <si>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</si>
  <si>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</si>
  <si>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</si>
  <si>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</si>
  <si>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</si>
  <si>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</si>
  <si>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</si>
  <si>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</si>
  <si>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</si>
  <si>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</si>
  <si>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</si>
  <si>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</si>
  <si>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</si>
  <si>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</si>
  <si>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</si>
  <si>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</si>
  <si>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</si>
  <si>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</si>
  <si>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</si>
  <si>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</si>
  <si>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</si>
  <si>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</si>
  <si>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</si>
  <si>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</si>
  <si>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</si>
  <si>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</si>
  <si>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</si>
  <si>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</si>
  <si>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</si>
  <si>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</si>
  <si>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</si>
  <si>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</si>
  <si>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</si>
  <si>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</si>
  <si>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</si>
  <si>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</si>
  <si>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</si>
  <si>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</si>
  <si>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</si>
  <si>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</si>
  <si>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</si>
  <si>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</si>
  <si>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</si>
  <si>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</si>
  <si>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</si>
  <si>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</si>
  <si>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</si>
  <si>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</si>
  <si>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</si>
  <si>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</si>
  <si>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</si>
  <si>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</si>
  <si>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</si>
  <si>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</si>
  <si>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</si>
  <si>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</si>
  <si>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</si>
  <si>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</si>
  <si>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</si>
  <si>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</si>
  <si>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</si>
  <si>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</si>
  <si>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</si>
  <si>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</si>
  <si>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</si>
  <si>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</si>
  <si>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</si>
  <si>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</si>
  <si>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</si>
  <si>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</si>
  <si>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</si>
  <si>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</si>
  <si>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</si>
  <si>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</si>
  <si>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</si>
  <si>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</si>
  <si>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</si>
  <si>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</si>
  <si>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</si>
  <si>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</si>
  <si>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</si>
  <si>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</si>
  <si>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</si>
  <si>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</si>
  <si>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</si>
  <si>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</si>
  <si>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</si>
  <si>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</si>
  <si>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</si>
  <si>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</si>
  <si>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</si>
  <si>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</si>
  <si>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</si>
  <si>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</si>
  <si>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</si>
  <si>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</si>
  <si>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</si>
  <si>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</si>
  <si>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</si>
  <si>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</si>
  <si>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</si>
  <si>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</si>
  <si>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</si>
  <si>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</si>
  <si>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</si>
  <si>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</si>
  <si>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</si>
  <si>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</si>
  <si>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</si>
  <si>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</si>
  <si>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</si>
  <si>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</si>
  <si>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</si>
  <si>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</si>
  <si>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</si>
  <si>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</si>
  <si>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</si>
  <si>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</si>
  <si>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</si>
  <si>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</si>
  <si>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</si>
  <si>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</si>
  <si>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</si>
  <si>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</si>
  <si>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</si>
  <si>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</si>
  <si>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</si>
  <si>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</si>
  <si>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</si>
  <si>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</si>
  <si>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</si>
  <si>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</si>
  <si>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</si>
  <si>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</si>
  <si>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</si>
  <si>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</si>
  <si>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</si>
  <si>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</si>
  <si>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</si>
  <si>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</si>
  <si>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</si>
  <si>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</si>
  <si>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</si>
  <si>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</si>
  <si>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</si>
  <si>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</si>
  <si>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</si>
  <si>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</si>
  <si>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</si>
  <si>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</si>
  <si>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</si>
  <si>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</si>
  <si>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</si>
  <si>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</si>
  <si>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</si>
  <si>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</si>
  <si>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</si>
  <si>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</si>
  <si>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</si>
  <si>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</si>
  <si>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</si>
  <si>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</si>
  <si>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</si>
  <si>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</si>
  <si>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</si>
  <si>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</si>
  <si>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</si>
  <si>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</si>
  <si>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</si>
  <si>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</si>
  <si>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</si>
  <si>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</si>
  <si>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</si>
  <si>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</si>
  <si>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</si>
  <si>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</si>
  <si>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</si>
  <si>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</si>
  <si>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</si>
  <si>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</si>
  <si>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</si>
  <si>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</si>
  <si>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</si>
  <si>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</si>
  <si>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</si>
  <si>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</si>
  <si>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</si>
  <si>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</si>
  <si>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</si>
  <si>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</si>
  <si>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</si>
  <si>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</si>
  <si>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</si>
  <si>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</si>
  <si>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</si>
  <si>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</si>
  <si>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</si>
  <si>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</si>
  <si>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</si>
  <si>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</si>
  <si>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</si>
  <si>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</si>
  <si>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</si>
  <si>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</si>
  <si>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</si>
  <si>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</si>
  <si>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</si>
  <si>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</si>
  <si>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</si>
  <si>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</si>
  <si>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</si>
  <si>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</si>
  <si>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</si>
  <si>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</si>
  <si>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</si>
  <si>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</si>
  <si>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</si>
  <si>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</si>
  <si>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</si>
  <si>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</si>
  <si>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</si>
  <si>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</si>
  <si>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</si>
  <si>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</si>
  <si>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</si>
  <si>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</si>
  <si>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</si>
  <si>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</si>
  <si>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</si>
  <si>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</si>
  <si>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</si>
  <si>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</si>
  <si>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</si>
  <si>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</si>
  <si>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</si>
  <si>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</si>
  <si>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</si>
  <si>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</si>
  <si>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</si>
  <si>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</si>
  <si>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</si>
  <si>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</si>
  <si>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</si>
  <si>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</si>
  <si>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</si>
  <si>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</si>
  <si>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</si>
  <si>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</si>
  <si>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</si>
  <si>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</si>
  <si>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</si>
  <si>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</si>
  <si>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</si>
  <si>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</si>
  <si>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</si>
  <si>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</si>
  <si>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</si>
  <si>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</si>
  <si>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</si>
  <si>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</si>
  <si>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</si>
  <si>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</si>
  <si>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</si>
  <si>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</si>
  <si>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</si>
  <si>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</si>
  <si>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</si>
  <si>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</si>
  <si>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</si>
  <si>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</si>
  <si>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</si>
  <si>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</si>
  <si>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</si>
  <si>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</si>
  <si>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</si>
  <si>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</si>
  <si>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</si>
  <si>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</si>
  <si>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</si>
  <si>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</si>
  <si>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</si>
  <si>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</si>
  <si>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</si>
  <si>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</si>
  <si>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</si>
  <si>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</si>
  <si>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</si>
  <si>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</si>
  <si>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</si>
  <si>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</si>
  <si>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</si>
  <si>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</si>
  <si>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</si>
  <si>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</si>
  <si>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</si>
  <si>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</si>
  <si>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</si>
  <si>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</si>
  <si>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</si>
  <si>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</si>
  <si>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</si>
  <si>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</si>
  <si>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</si>
  <si>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</si>
  <si>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</si>
  <si>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</si>
  <si>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</si>
  <si>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</si>
  <si>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</si>
  <si>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</si>
  <si>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</si>
  <si>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</si>
  <si>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</si>
  <si>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</si>
  <si>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</si>
  <si>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</si>
  <si>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</si>
  <si>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</si>
  <si>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</si>
  <si>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</si>
  <si>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</si>
  <si>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</si>
  <si>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</si>
  <si>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</si>
  <si>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</si>
  <si>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</si>
  <si>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</si>
  <si>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</si>
  <si>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</si>
  <si>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</si>
  <si>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</si>
  <si>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</si>
  <si>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</si>
  <si>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</si>
  <si>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</si>
  <si>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</si>
  <si>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</si>
  <si>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</si>
  <si>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</si>
  <si>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</si>
  <si>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</si>
  <si>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</si>
  <si>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</si>
  <si>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</si>
  <si>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</si>
  <si>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</si>
  <si>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</si>
  <si>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</si>
  <si>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</si>
  <si>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</si>
  <si>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</si>
  <si>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</si>
  <si>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</si>
  <si>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</si>
  <si>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</si>
  <si>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</si>
  <si>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</si>
  <si>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</si>
  <si>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</si>
  <si>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</si>
  <si>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</si>
  <si>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</si>
  <si>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</si>
  <si>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</si>
  <si>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</si>
  <si>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</si>
  <si>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</si>
  <si>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</si>
  <si>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</si>
  <si>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</si>
  <si>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</si>
  <si>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</si>
  <si>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</si>
  <si>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</si>
  <si>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</si>
  <si>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</si>
  <si>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</si>
  <si>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</si>
  <si>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</si>
  <si>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</si>
  <si>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</si>
  <si>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</si>
  <si>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</si>
  <si>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</si>
  <si>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</si>
  <si>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</si>
  <si>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</si>
  <si>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</si>
  <si>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</si>
  <si>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</si>
  <si>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</si>
  <si>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</si>
  <si>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</si>
  <si>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</si>
  <si>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</si>
  <si>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</si>
  <si>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</si>
  <si>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</si>
  <si>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</si>
  <si>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</si>
  <si>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</si>
  <si>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</si>
  <si>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</si>
  <si>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</si>
  <si>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</si>
  <si>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</si>
  <si>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</si>
  <si>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</si>
  <si>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</si>
  <si>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</si>
  <si>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</si>
  <si>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</si>
  <si>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</si>
  <si>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</si>
  <si>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</si>
  <si>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</si>
  <si>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</si>
  <si>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</si>
  <si>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</si>
  <si>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</si>
  <si>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</si>
  <si>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</si>
  <si>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</si>
  <si>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</si>
  <si>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</si>
  <si>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</si>
  <si>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</si>
  <si>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</si>
  <si>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</si>
  <si>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</si>
  <si>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</si>
  <si>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</si>
  <si>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</si>
  <si>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</si>
  <si>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</si>
  <si>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</si>
  <si>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</si>
  <si>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</si>
  <si>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</si>
  <si>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</si>
  <si>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</si>
  <si>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</si>
  <si>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</si>
  <si>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</si>
  <si>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</si>
  <si>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</si>
  <si>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</si>
  <si>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</si>
  <si>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</si>
  <si>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</si>
  <si>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</si>
  <si>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</si>
  <si>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</si>
  <si>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</si>
  <si>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</si>
  <si>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</si>
  <si>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</si>
  <si>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</si>
  <si>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</si>
  <si>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</si>
  <si>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</si>
  <si>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</si>
  <si>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</si>
  <si>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</si>
  <si>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</si>
  <si>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</si>
  <si>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</si>
  <si>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</si>
  <si>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</si>
  <si>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</si>
  <si>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</si>
  <si>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</si>
  <si>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</si>
  <si>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</si>
  <si>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</si>
  <si>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</si>
  <si>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</si>
  <si>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</si>
  <si>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</si>
  <si>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</si>
  <si>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</si>
  <si>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</si>
  <si>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</si>
  <si>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</si>
  <si>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</si>
  <si>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</si>
  <si>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</si>
  <si>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</si>
  <si>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</si>
  <si>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</si>
  <si>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</si>
  <si>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</si>
  <si>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</si>
  <si>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</si>
  <si>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</si>
  <si>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</si>
  <si>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</si>
  <si>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</si>
  <si>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</si>
  <si>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</si>
  <si>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</si>
  <si>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</si>
  <si>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</si>
  <si>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</si>
  <si>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</si>
  <si>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</si>
  <si>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</si>
  <si>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</si>
  <si>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</si>
  <si>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</si>
  <si>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</si>
  <si>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</si>
  <si>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</si>
  <si>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</si>
  <si>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</si>
  <si>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</si>
  <si>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</si>
  <si>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</si>
  <si>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</si>
  <si>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</si>
  <si>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</si>
  <si>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</si>
  <si>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</si>
  <si>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</si>
  <si>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</si>
  <si>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</si>
  <si>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</si>
  <si>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</si>
  <si>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</si>
  <si>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</si>
  <si>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</si>
  <si>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</si>
  <si>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</si>
  <si>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</si>
  <si>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</si>
  <si>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</si>
  <si>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</si>
  <si>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</si>
  <si>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</si>
  <si>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</si>
  <si>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</si>
  <si>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</si>
  <si>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</si>
  <si>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</si>
  <si>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</si>
  <si>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</si>
  <si>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</si>
  <si>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</si>
  <si>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</si>
  <si>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</si>
  <si>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</si>
  <si>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</si>
  <si>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</si>
  <si>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</si>
  <si>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</si>
  <si>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</si>
  <si>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</si>
  <si>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</si>
  <si>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</si>
  <si>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</si>
  <si>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</si>
  <si>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</si>
  <si>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</si>
  <si>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</si>
  <si>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</si>
  <si>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</si>
  <si>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</si>
  <si>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</si>
  <si>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</si>
  <si>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</si>
  <si>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</si>
  <si>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</si>
  <si>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</si>
  <si>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</si>
  <si>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</si>
  <si>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</si>
  <si>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</si>
  <si>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</si>
  <si>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</si>
  <si>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</si>
  <si>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</si>
  <si>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</si>
  <si>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</si>
  <si>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</si>
  <si>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</si>
  <si>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</si>
  <si>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</si>
  <si>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</si>
  <si>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</si>
  <si>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</si>
  <si>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</si>
  <si>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</si>
  <si>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</si>
  <si>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</si>
  <si>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</si>
  <si>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</si>
  <si>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</si>
  <si>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</si>
  <si>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</si>
  <si>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</si>
  <si>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</si>
  <si>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</si>
  <si>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</si>
  <si>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</si>
  <si>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</si>
  <si>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</si>
  <si>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</si>
  <si>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</si>
  <si>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</si>
  <si>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</si>
  <si>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</si>
  <si>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</si>
  <si>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</si>
  <si>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</si>
  <si>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</si>
  <si>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</si>
  <si>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</si>
  <si>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</si>
  <si>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</si>
  <si>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</si>
  <si>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</si>
  <si>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</si>
  <si>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</si>
  <si>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</si>
  <si>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</si>
  <si>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</si>
  <si>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</si>
  <si>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</si>
  <si>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</si>
  <si>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</si>
  <si>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</si>
  <si>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</si>
  <si>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</si>
  <si>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</si>
  <si>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</si>
  <si>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</si>
  <si>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</si>
  <si>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</si>
  <si>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</si>
  <si>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</si>
  <si>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</si>
  <si>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</si>
  <si>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</si>
  <si>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</si>
  <si>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</si>
  <si>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</si>
  <si>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</si>
  <si>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</si>
  <si>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</si>
  <si>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</si>
  <si>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</si>
  <si>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</si>
  <si>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</si>
  <si>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</si>
  <si>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</si>
  <si>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</si>
  <si>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</si>
  <si>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</si>
  <si>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</si>
  <si>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</si>
  <si>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</si>
  <si>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</si>
  <si>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</si>
  <si>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</si>
  <si>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</si>
  <si>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</si>
  <si>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</si>
  <si>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</si>
  <si>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</si>
  <si>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</si>
  <si>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</si>
  <si>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</si>
  <si>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</si>
  <si>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</si>
  <si>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</si>
  <si>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</si>
  <si>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</si>
  <si>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</si>
  <si>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</si>
  <si>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</si>
  <si>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</si>
  <si>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</si>
  <si>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</si>
  <si>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</si>
  <si>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</si>
  <si>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</si>
  <si>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</si>
  <si>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</si>
  <si>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</si>
  <si>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</si>
  <si>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</si>
  <si>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</si>
  <si>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</si>
  <si>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</si>
  <si>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</si>
  <si>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</si>
  <si>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</si>
  <si>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</si>
  <si>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</si>
  <si>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</si>
  <si>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</si>
  <si>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</si>
  <si>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</si>
  <si>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</si>
  <si>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</si>
  <si>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</si>
  <si>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</si>
  <si>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</si>
  <si>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</si>
  <si>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</si>
  <si>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</si>
  <si>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</si>
  <si>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</si>
  <si>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</si>
  <si>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</si>
  <si>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</si>
  <si>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</si>
  <si>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</si>
  <si>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</si>
  <si>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</si>
  <si>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</si>
  <si>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</si>
  <si>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</si>
  <si>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</si>
  <si>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</si>
  <si>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</si>
  <si>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</si>
  <si>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</si>
  <si>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</si>
  <si>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</si>
  <si>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</si>
  <si>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</si>
  <si>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</si>
  <si>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</si>
  <si>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</si>
  <si>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</si>
  <si>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</si>
  <si>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</si>
  <si>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</si>
  <si>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</si>
  <si>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</si>
  <si>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</si>
  <si>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</si>
  <si>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</si>
  <si>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</si>
  <si>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</si>
  <si>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</si>
  <si>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</si>
  <si>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</si>
  <si>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</si>
  <si>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</si>
  <si>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</si>
  <si>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</si>
  <si>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</si>
  <si>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</si>
  <si>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</si>
  <si>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</si>
  <si>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</si>
  <si>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</si>
  <si>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</si>
  <si>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</si>
  <si>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</si>
  <si>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</si>
  <si>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</si>
  <si>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</si>
  <si>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</si>
  <si>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</si>
  <si>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</si>
  <si>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</si>
  <si>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</si>
  <si>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</si>
  <si>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</si>
  <si>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</si>
  <si>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</si>
  <si>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</si>
  <si>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</si>
  <si>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</si>
  <si>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</si>
  <si>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</si>
  <si>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</si>
  <si>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</si>
  <si>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</si>
  <si>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</si>
  <si>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</si>
  <si>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</si>
  <si>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</si>
  <si>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</si>
  <si>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</si>
  <si>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</si>
  <si>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</si>
  <si>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</si>
  <si>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</si>
  <si>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</si>
  <si>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</si>
  <si>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</si>
  <si>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</si>
  <si>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</si>
  <si>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</si>
  <si>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</si>
  <si>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</si>
  <si>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</si>
  <si>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</si>
  <si>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</si>
  <si>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</si>
  <si>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</si>
  <si>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</si>
  <si>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</si>
  <si>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</si>
  <si>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</si>
  <si>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</si>
  <si>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</si>
  <si>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</si>
  <si>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</si>
  <si>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</si>
  <si>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</si>
  <si>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</si>
  <si>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</si>
  <si>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</si>
  <si>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</si>
  <si>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</si>
  <si>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</si>
  <si>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</si>
  <si>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</si>
  <si>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</si>
  <si>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</si>
  <si>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</si>
  <si>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</si>
  <si>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</si>
  <si>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</si>
  <si>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</si>
  <si>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</si>
  <si>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</si>
  <si>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</si>
  <si>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</si>
  <si>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</si>
  <si>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</si>
  <si>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</si>
  <si>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</si>
  <si>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</si>
  <si>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</si>
  <si>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</si>
  <si>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</si>
  <si>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</si>
  <si>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</si>
  <si>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</si>
  <si>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</si>
  <si>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</si>
  <si>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</si>
  <si>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</si>
  <si>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</si>
  <si>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</si>
  <si>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</si>
  <si>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</si>
  <si>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</si>
  <si>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</si>
  <si>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</si>
  <si>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</si>
  <si>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</si>
  <si>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</si>
  <si>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</si>
  <si>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</si>
  <si>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</si>
  <si>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</si>
  <si>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</si>
  <si>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</si>
  <si>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</si>
  <si>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</si>
  <si>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</si>
  <si>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</si>
  <si>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</si>
  <si>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</si>
  <si>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</si>
  <si>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</si>
  <si>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</si>
  <si>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</si>
  <si>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</si>
  <si>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</si>
  <si>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</si>
  <si>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</si>
  <si>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</si>
  <si>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</si>
  <si>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</si>
  <si>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</si>
  <si>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</si>
  <si>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</si>
  <si>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</si>
  <si>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</si>
  <si>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</si>
  <si>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</si>
  <si>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</si>
  <si>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</si>
  <si>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</si>
  <si>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</si>
  <si>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</si>
  <si>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</si>
  <si>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</si>
  <si>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</si>
  <si>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</si>
  <si>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</si>
  <si>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</si>
  <si>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</si>
  <si>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</si>
  <si>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</si>
  <si>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</si>
  <si>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</si>
  <si>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</si>
  <si>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</si>
  <si>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</si>
  <si>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</si>
  <si>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</si>
  <si>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</si>
  <si>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</si>
  <si>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</si>
  <si>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</si>
  <si>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</si>
  <si>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</si>
  <si>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</si>
  <si>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</si>
  <si>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</si>
  <si>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</si>
  <si>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</si>
  <si>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</si>
  <si>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</si>
  <si>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</si>
  <si>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</si>
  <si>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</si>
  <si>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</si>
  <si>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</si>
  <si>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</si>
  <si>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</si>
  <si>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</si>
  <si>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</si>
  <si>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</si>
  <si>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</si>
  <si>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</si>
  <si>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</si>
  <si>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</si>
  <si>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</si>
  <si>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</si>
  <si>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</si>
  <si>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</si>
  <si>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</si>
  <si>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</si>
  <si>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</si>
  <si>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</si>
  <si>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</si>
  <si>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</si>
  <si>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</si>
  <si>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</si>
  <si>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</si>
  <si>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</si>
  <si>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</si>
  <si>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</si>
  <si>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</si>
  <si>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</si>
  <si>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</si>
  <si>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</si>
  <si>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</si>
  <si>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</si>
  <si>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</si>
  <si>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</si>
  <si>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</si>
  <si>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</si>
  <si>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</si>
  <si>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</si>
  <si>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</si>
  <si>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</si>
  <si>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</si>
  <si>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</si>
  <si>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</si>
  <si>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</si>
  <si>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</si>
  <si>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</si>
  <si>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</si>
  <si>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</si>
  <si>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</si>
  <si>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</si>
  <si>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</si>
  <si>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</si>
  <si>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</si>
  <si>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</si>
  <si>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</si>
  <si>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</si>
  <si>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</si>
  <si>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</si>
  <si>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</si>
  <si>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</si>
  <si>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</si>
  <si>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</si>
  <si>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</si>
  <si>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</si>
  <si>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</si>
  <si>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</si>
  <si>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</si>
  <si>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</si>
  <si>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</si>
  <si>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</si>
  <si>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</si>
  <si>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</si>
  <si>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</si>
  <si>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</si>
  <si>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</si>
  <si>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</si>
  <si>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</si>
  <si>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</si>
  <si>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</si>
  <si>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</si>
  <si>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</si>
  <si>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</si>
  <si>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</si>
  <si>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</si>
  <si>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</si>
  <si>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</si>
  <si>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</si>
  <si>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</si>
  <si>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</si>
  <si>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</si>
  <si>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</si>
  <si>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</si>
  <si>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</si>
  <si>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</si>
  <si>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</si>
  <si>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</si>
  <si>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</si>
  <si>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</si>
  <si>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</si>
  <si>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</si>
  <si>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</si>
  <si>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</si>
  <si>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</si>
  <si>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</si>
  <si>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</si>
  <si>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</si>
  <si>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</si>
  <si>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</si>
  <si>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</si>
  <si>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</si>
  <si>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</si>
  <si>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</si>
  <si>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</si>
  <si>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</si>
  <si>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</si>
  <si>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</si>
  <si>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</si>
  <si>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</si>
  <si>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</si>
  <si>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</si>
  <si>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</si>
  <si>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</si>
  <si>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</si>
  <si>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</si>
  <si>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</si>
  <si>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</si>
  <si>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</si>
  <si>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</si>
  <si>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</si>
  <si>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</si>
  <si>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</si>
  <si>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</si>
  <si>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</si>
  <si>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</si>
  <si>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</si>
  <si>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</si>
  <si>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</si>
  <si>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</si>
  <si>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</si>
  <si>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</si>
  <si>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</si>
  <si>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</si>
  <si>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</si>
  <si>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</si>
  <si>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</si>
  <si>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</si>
  <si>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</si>
  <si>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</si>
  <si>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</si>
  <si>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</si>
  <si>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</si>
  <si>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</si>
  <si>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</si>
  <si>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</si>
  <si>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</si>
  <si>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</si>
  <si>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</si>
  <si>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</si>
  <si>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</si>
  <si>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</si>
  <si>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</si>
  <si>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</si>
  <si>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</si>
  <si>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</si>
  <si>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</si>
  <si>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</si>
  <si>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</si>
  <si>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</si>
  <si>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</si>
  <si>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</si>
  <si>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</si>
  <si>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</si>
  <si>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</si>
  <si>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</si>
  <si>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</si>
  <si>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</si>
  <si>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</si>
  <si>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</si>
  <si>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</si>
  <si>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</si>
  <si>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</si>
  <si>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</si>
  <si>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</si>
  <si>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</si>
  <si>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</si>
  <si>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</si>
  <si>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</si>
  <si>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</si>
  <si>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</si>
  <si>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</si>
  <si>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</si>
  <si>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</si>
  <si>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</si>
  <si>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</si>
  <si>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</si>
  <si>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</si>
  <si>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</si>
  <si>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</si>
  <si>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</si>
  <si>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</si>
  <si>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</si>
  <si>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</si>
  <si>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</si>
  <si>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</si>
  <si>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</si>
  <si>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</si>
  <si>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</si>
  <si>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</si>
  <si>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</si>
  <si>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</si>
  <si>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</si>
  <si>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</si>
  <si>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</si>
  <si>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</si>
  <si>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</si>
  <si>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</si>
  <si>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</si>
  <si>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</si>
  <si>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</si>
  <si>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</si>
  <si>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</si>
  <si>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</si>
  <si>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</si>
  <si>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</si>
  <si>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</si>
  <si>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</si>
  <si>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</si>
  <si>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</si>
  <si>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</si>
  <si>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</si>
  <si>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</si>
  <si>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</si>
  <si>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</si>
  <si>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</si>
  <si>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</si>
  <si>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</si>
  <si>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</si>
  <si>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</si>
  <si>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</si>
  <si>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</si>
  <si>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</si>
  <si>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</si>
  <si>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</si>
  <si>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</si>
  <si>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</si>
  <si>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</si>
  <si>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</si>
  <si>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</si>
  <si>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</si>
  <si>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</si>
  <si>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</si>
  <si>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</si>
  <si>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</si>
  <si>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</si>
  <si>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</si>
  <si>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</si>
  <si>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</si>
  <si>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</si>
  <si>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</si>
  <si>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</si>
  <si>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</si>
  <si>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</si>
  <si>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</si>
  <si>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</si>
  <si>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</si>
  <si>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</si>
  <si>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</si>
  <si>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</si>
  <si>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</si>
  <si>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</si>
  <si>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</si>
  <si>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</si>
  <si>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</si>
  <si>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</si>
  <si>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</si>
  <si>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</si>
  <si>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</si>
  <si>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</si>
  <si>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</si>
  <si>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</si>
  <si>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</si>
  <si>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</si>
  <si>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</si>
  <si>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</si>
  <si>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</si>
  <si>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</si>
  <si>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</si>
  <si>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</si>
  <si>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</si>
  <si>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</si>
  <si>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</si>
  <si>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</si>
  <si>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</si>
  <si>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</si>
  <si>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</si>
  <si>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</si>
  <si>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</si>
  <si>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</si>
  <si>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</si>
  <si>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</si>
  <si>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</si>
  <si>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</si>
  <si>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</si>
  <si>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</si>
  <si>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</si>
  <si>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</si>
  <si>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</si>
  <si>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</si>
  <si>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</si>
  <si>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</si>
  <si>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</si>
  <si>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</si>
  <si>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</si>
  <si>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</si>
  <si>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</si>
  <si>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</si>
  <si>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</si>
  <si>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</si>
  <si>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</si>
  <si>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</si>
  <si>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</si>
  <si>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</si>
  <si>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</si>
  <si>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</si>
  <si>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</si>
  <si>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</si>
  <si>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</si>
  <si>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</si>
  <si>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</si>
  <si>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</si>
  <si>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</si>
  <si>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</si>
  <si>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</si>
  <si>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</si>
  <si>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</si>
  <si>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</si>
  <si>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</si>
  <si>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</si>
  <si>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</si>
  <si>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</si>
  <si>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</si>
  <si>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</si>
  <si>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</si>
  <si>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</si>
  <si>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</si>
  <si>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</si>
  <si>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</si>
  <si>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</si>
  <si>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</si>
  <si>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</si>
  <si>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</si>
  <si>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</si>
  <si>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</si>
  <si>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</si>
  <si>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</si>
  <si>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</si>
  <si>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</si>
  <si>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</si>
  <si>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</si>
  <si>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</si>
  <si>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</si>
  <si>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</si>
  <si>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</si>
  <si>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</si>
  <si>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</si>
  <si>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</si>
  <si>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</si>
  <si>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</si>
  <si>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</si>
  <si>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</si>
  <si>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</si>
  <si>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</si>
  <si>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</si>
  <si>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</si>
  <si>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</si>
  <si>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</si>
  <si>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</si>
  <si>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</si>
  <si>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</si>
  <si>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</si>
  <si>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</si>
  <si>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</si>
  <si>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</si>
  <si>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</si>
  <si>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</si>
  <si>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</si>
  <si>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</si>
  <si>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</si>
  <si>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</si>
  <si>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</si>
  <si>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</si>
  <si>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</si>
  <si>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</si>
  <si>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</si>
  <si>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</si>
  <si>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</si>
  <si>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</si>
  <si>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</si>
  <si>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</si>
  <si>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</si>
  <si>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</si>
  <si>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</si>
  <si>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</si>
  <si>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</si>
  <si>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</si>
  <si>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</si>
  <si>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</si>
  <si>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</si>
  <si>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</si>
  <si>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</si>
  <si>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</si>
  <si>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</si>
  <si>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</si>
  <si>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</si>
  <si>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</si>
  <si>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</si>
  <si>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</si>
  <si>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</si>
  <si>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</si>
  <si>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</si>
  <si>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</si>
  <si>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</si>
  <si>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</si>
  <si>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</si>
  <si>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</si>
  <si>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</si>
  <si>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</si>
  <si>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</si>
  <si>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</si>
  <si>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</si>
  <si>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</si>
  <si>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</si>
  <si>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</si>
  <si>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</si>
  <si>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</si>
  <si>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</si>
  <si>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</si>
  <si>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</si>
  <si>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</si>
  <si>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</si>
  <si>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</si>
  <si>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</si>
  <si>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</si>
  <si>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</si>
  <si>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</si>
  <si>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</si>
  <si>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</si>
  <si>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</si>
  <si>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</si>
  <si>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</si>
  <si>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</si>
  <si>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</si>
  <si>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</si>
  <si>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</si>
  <si>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</si>
  <si>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</si>
  <si>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</si>
  <si>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</si>
  <si>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</si>
  <si>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</si>
  <si>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</si>
  <si>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</si>
  <si>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</si>
  <si>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</si>
  <si>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</si>
  <si>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</si>
  <si>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</si>
  <si>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</si>
  <si>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</si>
  <si>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</si>
  <si>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</si>
  <si>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</si>
  <si>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</si>
  <si>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</si>
  <si>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</si>
  <si>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</si>
  <si>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</si>
  <si>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</si>
  <si>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</si>
  <si>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</si>
  <si>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</si>
  <si>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</si>
  <si>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</si>
  <si>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</si>
  <si>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</si>
  <si>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</si>
  <si>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</si>
  <si>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</si>
  <si>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</si>
  <si>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</si>
  <si>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</si>
  <si>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</si>
  <si>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</si>
  <si>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</si>
  <si>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</si>
  <si>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</si>
  <si>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</si>
  <si>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</si>
  <si>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</si>
  <si>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</si>
  <si>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</si>
  <si>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</si>
  <si>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</si>
  <si>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</si>
  <si>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</si>
  <si>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</si>
  <si>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</si>
  <si>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</si>
  <si>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</si>
  <si>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</si>
  <si>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</si>
  <si>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</si>
  <si>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</si>
  <si>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</si>
  <si>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</si>
  <si>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</si>
  <si>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</si>
  <si>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</si>
  <si>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</si>
  <si>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</si>
  <si>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</si>
  <si>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</si>
  <si>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</si>
  <si>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</si>
  <si>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</si>
  <si>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</si>
  <si>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</si>
  <si>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</si>
  <si>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</si>
  <si>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</si>
  <si>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</si>
  <si>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</si>
  <si>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</si>
  <si>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</si>
  <si>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</si>
  <si>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</si>
  <si>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</si>
  <si>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</si>
  <si>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</si>
  <si>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</si>
  <si>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</si>
  <si>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</si>
  <si>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</si>
  <si>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</si>
  <si>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</si>
  <si>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</si>
  <si>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</si>
  <si>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</si>
  <si>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</si>
  <si>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</si>
  <si>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</si>
  <si>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</si>
  <si>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</si>
  <si>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</si>
  <si>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</si>
  <si>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</si>
  <si>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</si>
  <si>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</si>
  <si>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</si>
  <si>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</si>
  <si>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</si>
  <si>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</si>
  <si>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</si>
  <si>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</si>
  <si>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</si>
  <si>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</si>
  <si>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</si>
  <si>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</si>
  <si>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</si>
  <si>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</si>
  <si>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</si>
  <si>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</si>
  <si>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</si>
  <si>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</si>
  <si>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</si>
  <si>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</si>
  <si>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</si>
  <si>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</si>
  <si>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</si>
  <si>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</si>
  <si>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</si>
  <si>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</si>
  <si>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</si>
  <si>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</si>
  <si>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</si>
  <si>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</si>
  <si>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</si>
  <si>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</si>
  <si>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</si>
  <si>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</si>
  <si>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</si>
  <si>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</si>
  <si>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</si>
  <si>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</si>
  <si>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</si>
  <si>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</si>
  <si>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</si>
  <si>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</si>
  <si>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</si>
  <si>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</si>
  <si>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</si>
  <si>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</si>
  <si>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</si>
  <si>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</si>
  <si>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</si>
  <si>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</si>
  <si>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</si>
  <si>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</si>
  <si>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</si>
  <si>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</si>
  <si>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</si>
  <si>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</si>
  <si>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</si>
  <si>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</si>
  <si>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</si>
  <si>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</si>
  <si>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</si>
  <si>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</si>
  <si>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</si>
  <si>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</si>
  <si>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</si>
  <si>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</si>
  <si>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</si>
  <si>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</si>
  <si>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</si>
  <si>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</si>
  <si>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</si>
  <si>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</si>
  <si>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</si>
  <si>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</si>
  <si>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</si>
  <si>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</si>
  <si>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</si>
  <si>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</si>
  <si>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</si>
  <si>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</si>
  <si>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</si>
  <si>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</si>
  <si>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</si>
  <si>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</si>
  <si>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</si>
  <si>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</si>
  <si>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</si>
  <si>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</si>
  <si>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</si>
  <si>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</si>
  <si>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</si>
  <si>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</si>
  <si>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</si>
  <si>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</si>
  <si>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</si>
  <si>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</si>
  <si>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</si>
  <si>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</si>
  <si>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</si>
  <si>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</si>
  <si>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</si>
  <si>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</si>
  <si>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</si>
  <si>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</si>
  <si>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</si>
  <si>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</si>
  <si>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</si>
  <si>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</si>
  <si>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</si>
  <si>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</si>
  <si>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</si>
  <si>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</si>
  <si>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</si>
  <si>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</si>
  <si>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</si>
  <si>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</si>
  <si>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</si>
  <si>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</si>
  <si>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</si>
  <si>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</si>
  <si>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</si>
  <si>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</si>
  <si>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</si>
  <si>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</si>
  <si>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</si>
  <si>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</si>
  <si>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</si>
  <si>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</si>
  <si>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</si>
  <si>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</si>
  <si>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</si>
  <si>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</si>
  <si>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</si>
  <si>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</si>
  <si>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</si>
  <si>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</si>
  <si>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</si>
  <si>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</si>
  <si>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</si>
  <si>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</si>
  <si>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</si>
  <si>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</si>
  <si>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</si>
  <si>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</si>
  <si>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</si>
  <si>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</si>
  <si>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</si>
  <si>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</si>
  <si>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</si>
  <si>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</si>
  <si>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</si>
  <si>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</si>
  <si>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</si>
  <si>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</si>
  <si>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</si>
  <si>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</si>
  <si>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</si>
  <si>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</si>
  <si>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</si>
  <si>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</si>
  <si>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</si>
  <si>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</si>
  <si>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</si>
  <si>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</si>
  <si>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</si>
  <si>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</si>
  <si>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</si>
  <si>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</si>
  <si>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</si>
  <si>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</si>
  <si>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</si>
  <si>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</si>
  <si>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</si>
  <si>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</si>
  <si>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</si>
  <si>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</si>
  <si>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</si>
  <si>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</si>
  <si>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</si>
  <si>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</si>
  <si>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</si>
  <si>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</si>
  <si>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</si>
  <si>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</si>
  <si>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</si>
  <si>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</si>
  <si>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</si>
  <si>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</si>
  <si>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</si>
  <si>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</si>
  <si>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</si>
  <si>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</si>
  <si>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</si>
  <si>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</si>
  <si>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</si>
  <si>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</si>
  <si>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</si>
  <si>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</si>
  <si>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</si>
  <si>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</si>
  <si>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</si>
  <si>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</si>
  <si>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</si>
  <si>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</si>
  <si>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</si>
  <si>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</si>
  <si>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</si>
  <si>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</si>
  <si>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</si>
  <si>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</si>
  <si>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</si>
  <si>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</si>
  <si>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</si>
  <si>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</si>
  <si>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</si>
  <si>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</si>
  <si>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</si>
  <si>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</si>
  <si>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</si>
  <si>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</si>
  <si>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</si>
  <si>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</si>
  <si>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</si>
  <si>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</si>
  <si>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</si>
  <si>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</si>
  <si>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</si>
  <si>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</si>
  <si>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</si>
  <si>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</si>
  <si>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</si>
  <si>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</si>
  <si>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</si>
  <si>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</si>
  <si>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</si>
  <si>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</si>
  <si>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</si>
  <si>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</si>
  <si>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</si>
  <si>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</si>
  <si>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</si>
  <si>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</si>
  <si>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</si>
  <si>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</si>
  <si>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</si>
  <si>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</si>
  <si>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</si>
  <si>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</si>
  <si>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</si>
  <si>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</si>
  <si>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</si>
  <si>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</si>
  <si>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</si>
  <si>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</si>
  <si>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</si>
  <si>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</si>
  <si>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</si>
  <si>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</si>
  <si>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</si>
  <si>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</si>
  <si>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</si>
  <si>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</si>
  <si>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</si>
  <si>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</si>
  <si>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</si>
  <si>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</si>
  <si>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</si>
  <si>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</si>
  <si>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</si>
  <si>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</si>
  <si>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</si>
  <si>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</si>
  <si>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</si>
  <si>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</si>
  <si>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</si>
  <si>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</si>
  <si>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</si>
  <si>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</si>
  <si>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</si>
  <si>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</si>
  <si>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</si>
  <si>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</si>
  <si>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</si>
  <si>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</si>
  <si>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</si>
  <si>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</si>
  <si>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</si>
  <si>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</si>
  <si>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</si>
  <si>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</si>
  <si>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</si>
  <si>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</si>
  <si>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</si>
  <si>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</si>
  <si>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</si>
  <si>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</si>
  <si>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</si>
  <si>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</si>
  <si>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</si>
  <si>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</si>
  <si>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</si>
  <si>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</si>
  <si>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</si>
  <si>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</si>
  <si>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</si>
  <si>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</si>
  <si>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</si>
  <si>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</si>
  <si>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</si>
  <si>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</si>
  <si>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</si>
  <si>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</si>
  <si>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</si>
  <si>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</si>
  <si>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</si>
  <si>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</si>
  <si>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</si>
  <si>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</si>
  <si>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</si>
  <si>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</si>
  <si>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</si>
  <si>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</si>
  <si>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</si>
  <si>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</si>
  <si>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</si>
  <si>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</si>
  <si>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</si>
  <si>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</si>
  <si>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</si>
  <si>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</si>
  <si>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</si>
  <si>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</si>
  <si>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</si>
  <si>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</si>
  <si>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</si>
  <si>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</si>
  <si>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</si>
  <si>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</si>
  <si>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</si>
  <si>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</si>
  <si>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</si>
  <si>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</si>
  <si>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</si>
  <si>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</si>
  <si>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</si>
  <si>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</si>
  <si>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</si>
  <si>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</si>
  <si>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</si>
  <si>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</si>
  <si>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</si>
  <si>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</si>
  <si>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</si>
  <si>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</si>
  <si>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</si>
  <si>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</si>
  <si>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</si>
  <si>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</si>
  <si>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</si>
  <si>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</si>
  <si>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</si>
  <si>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</si>
  <si>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</si>
  <si>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</si>
  <si>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</si>
  <si>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</si>
  <si>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</si>
  <si>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</si>
  <si>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</si>
  <si>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</si>
  <si>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</si>
  <si>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</si>
  <si>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</si>
  <si>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</si>
  <si>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</si>
  <si>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</si>
  <si>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</si>
  <si>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</si>
  <si>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</si>
  <si>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</si>
  <si>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</si>
  <si>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</si>
  <si>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</si>
  <si>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</si>
  <si>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</si>
  <si>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</si>
  <si>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</si>
  <si>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</si>
  <si>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</si>
  <si>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</si>
  <si>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</si>
  <si>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</si>
  <si>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</si>
  <si>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</si>
  <si>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</si>
  <si>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</si>
  <si>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</si>
  <si>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</si>
  <si>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</si>
  <si>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</si>
  <si>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</si>
  <si>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</si>
  <si>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</si>
  <si>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</si>
  <si>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</si>
  <si>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</si>
  <si>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</si>
  <si>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</si>
  <si>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</si>
  <si>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</si>
  <si>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</si>
  <si>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</si>
  <si>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</si>
  <si>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</si>
  <si>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</si>
  <si>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</si>
  <si>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</si>
  <si>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</si>
  <si>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</si>
  <si>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</si>
  <si>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</si>
  <si>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</si>
  <si>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</si>
  <si>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</si>
  <si>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</si>
  <si>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</si>
  <si>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</si>
  <si>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</si>
  <si>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</si>
  <si>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</si>
  <si>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</si>
  <si>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</si>
  <si>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</si>
  <si>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</si>
  <si>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</si>
  <si>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</si>
  <si>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</si>
  <si>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</si>
  <si>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</si>
  <si>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</si>
  <si>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</si>
  <si>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</si>
  <si>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</si>
  <si>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</si>
  <si>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</si>
  <si>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</si>
  <si>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</si>
  <si>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</si>
  <si>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</si>
  <si>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</si>
  <si>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</si>
  <si>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</si>
  <si>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</si>
  <si>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</si>
  <si>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</si>
  <si>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</si>
  <si>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</si>
  <si>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</si>
  <si>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</si>
  <si>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</si>
  <si>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</si>
  <si>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</si>
  <si>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</si>
  <si>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</si>
  <si>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</si>
  <si>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</si>
  <si>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</si>
  <si>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</si>
  <si>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</si>
  <si>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</si>
  <si>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</si>
  <si>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</si>
  <si>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</si>
  <si>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</si>
  <si>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</si>
  <si>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</si>
  <si>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</si>
  <si>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</si>
  <si>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</si>
  <si>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</si>
  <si>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</si>
  <si>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</si>
  <si>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</si>
  <si>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</si>
  <si>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</si>
  <si>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</si>
  <si>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</si>
  <si>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</si>
  <si>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</si>
  <si>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</si>
  <si>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</si>
  <si>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</si>
  <si>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</si>
  <si>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</si>
  <si>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</si>
  <si>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</si>
  <si>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</si>
  <si>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</si>
  <si>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</si>
  <si>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</si>
  <si>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</si>
  <si>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</si>
  <si>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</si>
  <si>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</si>
  <si>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</si>
  <si>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</si>
  <si>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</si>
  <si>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</si>
  <si>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</si>
  <si>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</si>
  <si>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</si>
  <si>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</si>
  <si>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</si>
  <si>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</si>
  <si>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</si>
  <si>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</si>
  <si>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</si>
  <si>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</si>
  <si>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</si>
  <si>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</si>
  <si>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</si>
  <si>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</si>
  <si>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</si>
  <si>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</si>
  <si>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</si>
  <si>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</si>
  <si>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</si>
  <si>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</si>
  <si>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</si>
  <si>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</si>
  <si>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</si>
  <si>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</si>
  <si>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</si>
  <si>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</si>
  <si>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</si>
  <si>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</si>
  <si>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</si>
  <si>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</si>
  <si>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</si>
  <si>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</si>
  <si>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</si>
  <si>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</si>
  <si>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</si>
  <si>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</si>
  <si>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</si>
  <si>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</si>
  <si>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</si>
  <si>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</si>
  <si>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</si>
  <si>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</si>
  <si>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</si>
  <si>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</si>
  <si>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</si>
  <si>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</si>
  <si>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</si>
  <si>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</si>
  <si>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</si>
  <si>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</si>
  <si>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</si>
  <si>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</si>
  <si>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</si>
  <si>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</si>
  <si>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</si>
  <si>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</si>
  <si>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</si>
  <si>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</si>
  <si>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</si>
  <si>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</si>
  <si>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</si>
  <si>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</si>
  <si>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</si>
  <si>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</si>
  <si>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</si>
  <si>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</si>
  <si>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</si>
  <si>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</si>
  <si>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</si>
  <si>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</si>
  <si>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</si>
  <si>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</si>
  <si>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</si>
  <si>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</si>
  <si>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</si>
  <si>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</si>
  <si>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</si>
  <si>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</si>
  <si>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</si>
  <si>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</si>
  <si>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</si>
  <si>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</si>
  <si>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</si>
  <si>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</si>
  <si>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</si>
  <si>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</si>
  <si>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</si>
  <si>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</si>
  <si>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</si>
  <si>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</si>
  <si>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</si>
  <si>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</si>
  <si>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</si>
  <si>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</si>
  <si>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</si>
  <si>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</si>
  <si>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</si>
  <si>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</si>
  <si>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</si>
  <si>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</si>
  <si>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</si>
  <si>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</si>
  <si>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</si>
  <si>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</si>
  <si>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</si>
  <si>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</si>
  <si>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</si>
  <si>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</si>
  <si>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</si>
  <si>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</si>
  <si>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</si>
  <si>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</si>
  <si>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</si>
  <si>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</si>
  <si>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</si>
  <si>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</si>
  <si>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</si>
  <si>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</si>
  <si>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</si>
  <si>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</si>
  <si>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</si>
  <si>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</si>
  <si>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</si>
  <si>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</si>
  <si>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</si>
  <si>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</si>
  <si>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</si>
  <si>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</si>
  <si>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</si>
  <si>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</si>
  <si>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</si>
  <si>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</si>
  <si>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</si>
  <si>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</si>
  <si>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</si>
  <si>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</si>
  <si>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</si>
  <si>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</si>
  <si>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</si>
  <si>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</si>
  <si>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</si>
  <si>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</si>
  <si>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</si>
  <si>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</si>
  <si>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</si>
  <si>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</si>
  <si>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</si>
  <si>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</si>
  <si>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</si>
  <si>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</si>
  <si>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</si>
  <si>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</si>
  <si>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</si>
  <si>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</si>
  <si>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</si>
  <si>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</si>
  <si>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</si>
  <si>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</si>
  <si>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</si>
  <si>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</si>
  <si>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</si>
  <si>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</si>
  <si>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</si>
  <si>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</si>
  <si>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</si>
  <si>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</si>
  <si>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</si>
  <si>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</si>
  <si>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</si>
  <si>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</si>
  <si>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</si>
  <si>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</si>
  <si>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</si>
  <si>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</si>
  <si>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</si>
  <si>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</si>
  <si>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</si>
  <si>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</si>
  <si>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</si>
  <si>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</si>
  <si>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</si>
  <si>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</si>
  <si>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</si>
  <si>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</si>
  <si>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</si>
  <si>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</si>
  <si>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</si>
  <si>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</si>
  <si>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</si>
  <si>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</si>
  <si>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</si>
  <si>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</si>
  <si>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</si>
  <si>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</si>
  <si>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</si>
  <si>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</si>
  <si>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</si>
  <si>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</si>
  <si>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</si>
  <si>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</si>
  <si>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</si>
  <si>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</si>
  <si>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</si>
  <si>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</si>
  <si>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</si>
  <si>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</si>
  <si>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</si>
  <si>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</si>
  <si>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</si>
  <si>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</si>
  <si>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</si>
  <si>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</si>
  <si>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</si>
  <si>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</si>
  <si>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</si>
  <si>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</si>
  <si>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</si>
  <si>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</si>
  <si>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</si>
  <si>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</si>
  <si>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</si>
  <si>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</si>
  <si>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</si>
  <si>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</si>
  <si>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</si>
  <si>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</si>
  <si>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</si>
  <si>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</si>
  <si>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</si>
  <si>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</si>
  <si>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</si>
  <si>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</si>
  <si>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</si>
  <si>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</si>
  <si>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</si>
  <si>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</si>
  <si>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</si>
  <si>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</si>
  <si>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</si>
  <si>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</si>
  <si>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</si>
  <si>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</si>
  <si>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</si>
  <si>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</si>
  <si>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</si>
  <si>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</si>
  <si>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</si>
  <si>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</si>
  <si>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</si>
  <si>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</si>
  <si>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</si>
  <si>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</si>
  <si>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</si>
  <si>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</si>
  <si>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</si>
  <si>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</si>
  <si>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</si>
  <si>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</si>
  <si>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</si>
  <si>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</si>
  <si>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</si>
  <si>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</si>
  <si>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</si>
  <si>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</si>
  <si>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</si>
  <si>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</si>
  <si>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</si>
  <si>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</si>
  <si>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</si>
  <si>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</si>
  <si>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</si>
  <si>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</si>
  <si>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</si>
  <si>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</si>
  <si>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</si>
  <si>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</si>
  <si>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</si>
  <si>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</si>
  <si>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</si>
  <si>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</si>
  <si>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</si>
  <si>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</si>
  <si>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</si>
  <si>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</si>
  <si>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</si>
  <si>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</si>
  <si>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</si>
  <si>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</si>
  <si>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</si>
  <si>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</si>
  <si>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</si>
  <si>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</si>
  <si>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</si>
  <si>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</si>
  <si>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</si>
  <si>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</si>
  <si>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</si>
  <si>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</si>
  <si>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</si>
  <si>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</si>
  <si>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</si>
  <si>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</si>
  <si>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</si>
  <si>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</si>
  <si>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</si>
  <si>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</si>
  <si>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</si>
  <si>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</si>
  <si>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</si>
  <si>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</si>
  <si>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</si>
  <si>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</si>
  <si>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</si>
  <si>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</si>
  <si>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</si>
  <si>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</si>
  <si>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</si>
  <si>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</si>
  <si>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</si>
  <si>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</si>
  <si>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</si>
  <si>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</si>
  <si>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</si>
  <si>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</si>
  <si>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</si>
  <si>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</si>
  <si>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</si>
  <si>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</si>
  <si>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</si>
  <si>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</si>
  <si>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</si>
  <si>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</si>
  <si>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</si>
  <si>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</si>
  <si>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</si>
  <si>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</si>
  <si>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</si>
  <si>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</si>
  <si>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</si>
  <si>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</si>
  <si>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</si>
  <si>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</si>
  <si>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</si>
  <si>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</si>
  <si>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</si>
  <si>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</si>
  <si>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</si>
  <si>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</si>
  <si>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</si>
  <si>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</si>
  <si>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</si>
  <si>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</si>
  <si>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</si>
  <si>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</si>
  <si>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</si>
  <si>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</si>
  <si>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</si>
  <si>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</si>
  <si>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</si>
  <si>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</si>
  <si>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</si>
  <si>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</si>
  <si>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</si>
  <si>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</si>
  <si>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</si>
  <si>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</si>
  <si>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</si>
  <si>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</si>
  <si>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</si>
  <si>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</si>
  <si>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</si>
  <si>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</si>
  <si>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</si>
  <si>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</si>
  <si>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</si>
  <si>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</si>
  <si>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</si>
  <si>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</si>
  <si>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</si>
  <si>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</si>
  <si>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</si>
  <si>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</si>
  <si>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</si>
  <si>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</si>
  <si>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</si>
  <si>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</si>
  <si>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</si>
  <si>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</si>
  <si>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</si>
  <si>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</si>
  <si>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</si>
  <si>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</si>
  <si>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</si>
  <si>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</si>
  <si>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</si>
  <si>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</si>
  <si>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</si>
  <si>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</si>
  <si>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</si>
  <si>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</si>
  <si>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</si>
  <si>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</si>
  <si>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</si>
  <si>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</si>
  <si>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</si>
  <si>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</si>
  <si>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</si>
  <si>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</si>
  <si>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</si>
  <si>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</si>
  <si>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</si>
  <si>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</si>
  <si>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</si>
  <si>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</si>
  <si>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</si>
  <si>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</si>
  <si>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</si>
  <si>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</si>
  <si>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</si>
  <si>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</si>
  <si>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</si>
  <si>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</si>
  <si>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</si>
  <si>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</si>
  <si>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</si>
  <si>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</si>
  <si>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</si>
  <si>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</si>
  <si>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</si>
  <si>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</si>
  <si>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</si>
  <si>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</si>
  <si>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</si>
  <si>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</si>
  <si>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</si>
  <si>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</si>
  <si>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</si>
  <si>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</si>
  <si>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</si>
  <si>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</si>
  <si>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</si>
  <si>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</si>
  <si>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</si>
  <si>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</si>
  <si>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</si>
  <si>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</si>
  <si>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</si>
  <si>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</si>
  <si>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</si>
  <si>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</si>
  <si>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</si>
  <si>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</si>
  <si>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</si>
  <si>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</si>
  <si>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</si>
  <si>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</si>
  <si>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</si>
  <si>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</si>
  <si>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</si>
  <si>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</si>
  <si>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</si>
  <si>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</si>
  <si>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</si>
  <si>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</si>
  <si>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</si>
  <si>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</si>
  <si>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</si>
  <si>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</si>
  <si>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</si>
  <si>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</si>
  <si>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</si>
  <si>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</si>
  <si>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</si>
  <si>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</si>
  <si>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</si>
  <si>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</si>
  <si>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</si>
  <si>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</si>
  <si>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</si>
  <si>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</si>
  <si>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</si>
  <si>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</si>
  <si>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</si>
  <si>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</si>
  <si>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</si>
  <si>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</si>
  <si>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</si>
  <si>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</si>
  <si>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</si>
  <si>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</si>
  <si>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</si>
  <si>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</si>
  <si>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</si>
  <si>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</si>
  <si>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</si>
  <si>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</si>
  <si>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</si>
  <si>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</si>
  <si>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</si>
  <si>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</si>
  <si>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</si>
  <si>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</si>
  <si>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</si>
  <si>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</si>
  <si>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</si>
  <si>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</si>
  <si>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</si>
  <si>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</si>
  <si>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</si>
  <si>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</si>
  <si>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</si>
  <si>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</si>
  <si>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</si>
  <si>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</si>
  <si>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</si>
  <si>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</si>
  <si>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</si>
  <si>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</si>
  <si>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</si>
  <si>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</si>
  <si>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</si>
  <si>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</si>
  <si>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</si>
  <si>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</si>
  <si>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</si>
  <si>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</si>
  <si>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</si>
  <si>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</si>
  <si>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</si>
  <si>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</si>
  <si>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</si>
  <si>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</si>
  <si>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</si>
  <si>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</si>
  <si>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</si>
  <si>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</si>
  <si>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</si>
  <si>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</si>
  <si>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</si>
  <si>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</si>
  <si>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</si>
  <si>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</si>
  <si>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</si>
  <si>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</si>
  <si>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</si>
  <si>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</si>
  <si>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</si>
  <si>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</si>
  <si>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</si>
  <si>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</si>
  <si>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</si>
  <si>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</si>
  <si>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</si>
  <si>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</si>
  <si>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</si>
  <si>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</si>
  <si>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</si>
  <si>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</si>
  <si>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</si>
  <si>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</si>
  <si>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</si>
  <si>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</si>
  <si>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</si>
  <si>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</si>
  <si>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</si>
  <si>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</si>
  <si>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</si>
  <si>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</si>
  <si>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</si>
  <si>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</si>
  <si>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</si>
  <si>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</si>
  <si>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</si>
  <si>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</si>
  <si>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</si>
  <si>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</si>
  <si>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</si>
  <si>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</si>
  <si>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</si>
  <si>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</si>
  <si>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</si>
  <si>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</si>
  <si>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</si>
  <si>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</si>
  <si>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</si>
  <si>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</si>
  <si>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</si>
  <si>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</si>
  <si>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</si>
  <si>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</si>
  <si>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</si>
  <si>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</si>
  <si>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</si>
  <si>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</si>
  <si>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</si>
  <si>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</si>
  <si>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</si>
  <si>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</si>
  <si>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</si>
  <si>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</si>
  <si>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</si>
  <si>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</si>
  <si>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</si>
  <si>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</si>
  <si>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</si>
  <si>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</si>
  <si>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</si>
  <si>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</si>
  <si>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</si>
  <si>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</si>
  <si>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</si>
  <si>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</si>
  <si>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</si>
  <si>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</si>
  <si>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</si>
  <si>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</si>
  <si>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</si>
  <si>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</si>
  <si>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</si>
  <si>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</si>
  <si>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</si>
  <si>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</si>
  <si>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</si>
  <si>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</si>
  <si>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</si>
  <si>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</si>
  <si>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</si>
  <si>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</si>
  <si>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</si>
  <si>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</si>
  <si>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</si>
  <si>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</si>
  <si>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</si>
  <si>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</si>
  <si>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</si>
  <si>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</si>
  <si>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</si>
  <si>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</si>
  <si>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</si>
  <si>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</si>
  <si>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</si>
  <si>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</si>
  <si>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</si>
  <si>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</si>
  <si>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</si>
  <si>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</si>
  <si>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</si>
  <si>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</si>
  <si>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</si>
  <si>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</si>
  <si>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</si>
  <si>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</si>
  <si>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</si>
  <si>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</si>
  <si>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</si>
  <si>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</si>
  <si>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</si>
  <si>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</si>
  <si>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</si>
  <si>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</si>
  <si>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</si>
  <si>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</si>
  <si>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</si>
  <si>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</si>
  <si>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</si>
  <si>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</si>
  <si>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</si>
  <si>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</si>
  <si>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</si>
  <si>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</si>
  <si>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</si>
  <si>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</si>
  <si>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</si>
  <si>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</si>
  <si>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</si>
  <si>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</si>
  <si>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</si>
  <si>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</si>
  <si>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</si>
  <si>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</si>
  <si>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</si>
  <si>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</si>
  <si>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</si>
  <si>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</si>
  <si>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</si>
  <si>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</si>
  <si>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</si>
  <si>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</si>
  <si>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</si>
  <si>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</si>
  <si>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</si>
  <si>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</si>
  <si>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</si>
  <si>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</si>
  <si>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</si>
  <si>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</si>
  <si>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</si>
  <si>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</si>
  <si>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</si>
  <si>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</si>
  <si>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</si>
  <si>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</si>
  <si>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</si>
  <si>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</si>
  <si>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</si>
  <si>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</si>
  <si>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</si>
  <si>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</si>
  <si>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</si>
  <si>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</si>
  <si>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</si>
  <si>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</si>
  <si>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</si>
  <si>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</si>
  <si>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</si>
  <si>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</si>
  <si>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</si>
  <si>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</si>
  <si>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</si>
  <si>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</si>
  <si>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</si>
  <si>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</si>
  <si>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</si>
  <si>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</si>
  <si>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</si>
  <si>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</si>
  <si>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</si>
  <si>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</si>
  <si>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</si>
  <si>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</si>
  <si>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</si>
  <si>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</si>
  <si>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</si>
  <si>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</si>
  <si>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</si>
  <si>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</si>
  <si>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</si>
  <si>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</si>
  <si>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</si>
  <si>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</si>
  <si>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</si>
  <si>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</si>
  <si>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</si>
  <si>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</si>
  <si>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</si>
  <si>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</si>
  <si>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</si>
  <si>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</si>
  <si>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</si>
  <si>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</si>
  <si>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</si>
  <si>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</si>
  <si>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</si>
  <si>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</si>
  <si>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</si>
  <si>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</si>
  <si>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</si>
  <si>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</si>
  <si>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</si>
  <si>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</si>
  <si>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</si>
  <si>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</si>
  <si>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</si>
  <si>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</si>
  <si>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</si>
  <si>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</si>
  <si>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</si>
  <si>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</si>
  <si>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</si>
  <si>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</si>
  <si>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</si>
  <si>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</si>
  <si>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</si>
  <si>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</si>
  <si>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</si>
  <si>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</si>
  <si>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</si>
  <si>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</si>
  <si>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</si>
  <si>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</si>
  <si>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</si>
  <si>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</si>
  <si>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</si>
  <si>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</si>
  <si>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</si>
  <si>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</si>
  <si>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</si>
  <si>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</si>
  <si>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</si>
  <si>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</si>
  <si>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</si>
  <si>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</si>
  <si>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</si>
  <si>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</si>
  <si>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</si>
  <si>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</si>
  <si>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</si>
  <si>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</si>
  <si>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</si>
  <si>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</si>
  <si>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</si>
  <si>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</si>
  <si>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</si>
  <si>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</si>
  <si>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</si>
  <si>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</si>
  <si>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</si>
  <si>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</si>
  <si>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</si>
  <si>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</si>
  <si>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</si>
  <si>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</si>
  <si>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</si>
  <si>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</si>
  <si>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</si>
  <si>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</si>
  <si>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</si>
  <si>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</si>
  <si>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</si>
  <si>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</si>
  <si>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</si>
  <si>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</si>
  <si>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</si>
  <si>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</si>
  <si>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</si>
  <si>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</si>
  <si>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</si>
  <si>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</si>
  <si>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</si>
  <si>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</si>
  <si>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</si>
  <si>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</si>
  <si>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</si>
  <si>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</si>
  <si>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</si>
  <si>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</si>
  <si>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</si>
  <si>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</si>
  <si>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</si>
  <si>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</si>
  <si>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</si>
  <si>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</si>
  <si>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</si>
  <si>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</si>
  <si>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</si>
  <si>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</si>
  <si>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</si>
  <si>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</si>
  <si>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</si>
  <si>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</si>
  <si>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</si>
  <si>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</si>
  <si>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</si>
  <si>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</si>
  <si>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</si>
  <si>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</si>
  <si>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</si>
  <si>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</si>
  <si>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</si>
  <si>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</si>
  <si>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</si>
  <si>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</si>
  <si>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</si>
  <si>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</si>
  <si>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</si>
  <si>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</si>
  <si>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</si>
  <si>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</si>
  <si>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</si>
  <si>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</si>
  <si>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</si>
  <si>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</si>
  <si>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</si>
  <si>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</si>
  <si>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</si>
  <si>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</si>
  <si>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</si>
  <si>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</si>
  <si>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</si>
  <si>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</si>
  <si>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</si>
  <si>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</si>
  <si>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</si>
  <si>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</si>
  <si>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</si>
  <si>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</si>
  <si>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</si>
  <si>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</si>
  <si>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</si>
  <si>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</si>
  <si>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</si>
  <si>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</si>
  <si>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</si>
  <si>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</si>
  <si>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</si>
  <si>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</si>
  <si>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</si>
  <si>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</si>
  <si>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</si>
  <si>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</si>
  <si>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</si>
  <si>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</si>
  <si>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</si>
  <si>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</si>
  <si>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</si>
  <si>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</si>
  <si>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</si>
  <si>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</si>
  <si>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</si>
  <si>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</si>
  <si>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</si>
  <si>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</si>
  <si>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</si>
  <si>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</si>
  <si>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</si>
  <si>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</si>
  <si>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</si>
  <si>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</si>
  <si>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</si>
  <si>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</si>
  <si>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</si>
  <si>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</si>
  <si>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</si>
  <si>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</si>
  <si>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</si>
  <si>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</si>
  <si>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</si>
  <si>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</si>
  <si>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</si>
  <si>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</si>
  <si>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</si>
  <si>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</si>
  <si>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</si>
  <si>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</si>
  <si>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</si>
  <si>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</si>
  <si>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</si>
  <si>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</si>
  <si>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</si>
  <si>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</si>
  <si>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</si>
  <si>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</si>
  <si>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</si>
  <si>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</si>
  <si>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</si>
  <si>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</si>
  <si>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</si>
  <si>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</si>
  <si>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</si>
  <si>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</si>
  <si>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</si>
  <si>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</si>
  <si>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</si>
  <si>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</si>
  <si>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</si>
  <si>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</si>
  <si>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</si>
  <si>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</si>
  <si>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</si>
  <si>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</si>
  <si>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</si>
  <si>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</si>
  <si>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</si>
  <si>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</si>
  <si>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</si>
  <si>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</si>
  <si>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</si>
  <si>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</si>
  <si>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</si>
  <si>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</si>
  <si>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</si>
  <si>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</si>
  <si>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</si>
  <si>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</si>
  <si>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</si>
  <si>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</si>
  <si>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</si>
  <si>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</si>
  <si>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</si>
  <si>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</si>
  <si>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</si>
  <si>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</si>
  <si>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</si>
  <si>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</si>
  <si>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</si>
  <si>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</si>
  <si>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</si>
  <si>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</si>
  <si>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</si>
  <si>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</si>
  <si>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</si>
  <si>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</si>
  <si>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</si>
  <si>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</si>
  <si>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</si>
  <si>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</si>
  <si>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</si>
  <si>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</si>
  <si>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</si>
  <si>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</si>
  <si>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</si>
  <si>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</si>
  <si>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</si>
  <si>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</si>
  <si>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</si>
  <si>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</si>
  <si>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</si>
  <si>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</si>
  <si>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</si>
  <si>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</si>
  <si>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</si>
  <si>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</si>
  <si>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</si>
  <si>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</si>
  <si>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</si>
  <si>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</si>
  <si>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</si>
  <si>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</si>
  <si>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</si>
  <si>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</si>
  <si>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</si>
  <si>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</si>
  <si>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</si>
  <si>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</si>
  <si>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</si>
  <si>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</si>
  <si>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</si>
  <si>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</si>
  <si>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</si>
  <si>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</si>
  <si>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</si>
  <si>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</si>
  <si>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</si>
  <si>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</si>
  <si>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</si>
  <si>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</si>
  <si>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</si>
  <si>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</si>
  <si>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</si>
  <si>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</si>
  <si>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</si>
  <si>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</si>
  <si>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</si>
  <si>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</si>
  <si>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</si>
  <si>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</si>
  <si>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</si>
  <si>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</si>
  <si>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</si>
  <si>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</si>
  <si>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</si>
  <si>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</si>
  <si>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</si>
  <si>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</si>
  <si>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</si>
  <si>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</si>
  <si>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</si>
  <si>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</si>
  <si>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</si>
  <si>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</si>
  <si>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</si>
  <si>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</si>
  <si>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</si>
  <si>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</si>
  <si>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</si>
  <si>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</si>
  <si>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</si>
  <si>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</si>
  <si>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</si>
  <si>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</si>
  <si>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</si>
  <si>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</si>
  <si>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</si>
  <si>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</si>
  <si>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</si>
  <si>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</si>
  <si>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</si>
  <si>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</si>
  <si>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</si>
  <si>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</si>
  <si>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</si>
  <si>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</si>
  <si>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</si>
  <si>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</si>
  <si>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</si>
  <si>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</si>
  <si>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</si>
  <si>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</si>
  <si>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</si>
  <si>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</si>
  <si>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</si>
  <si>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</si>
  <si>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</si>
  <si>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</si>
  <si>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</si>
  <si>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</si>
  <si>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</si>
  <si>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</si>
  <si>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</si>
  <si>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</si>
  <si>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</si>
  <si>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</si>
  <si>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</si>
  <si>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</si>
  <si>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</si>
  <si>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</si>
  <si>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</si>
  <si>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</si>
  <si>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</si>
  <si>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</si>
  <si>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</si>
  <si>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</si>
  <si>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</si>
  <si>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</si>
  <si>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</si>
  <si>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</si>
  <si>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</si>
  <si>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</si>
  <si>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</si>
  <si>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</si>
  <si>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</si>
  <si>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</si>
  <si>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</si>
  <si>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</si>
  <si>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</si>
  <si>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</si>
  <si>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</si>
  <si>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</si>
  <si>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</si>
  <si>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</si>
  <si>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</si>
  <si>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</si>
  <si>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</si>
  <si>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</si>
  <si>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</si>
  <si>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</si>
  <si>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</si>
  <si>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</si>
  <si>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</si>
  <si>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</si>
  <si>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</si>
  <si>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</si>
  <si>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</si>
  <si>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</si>
  <si>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</si>
  <si>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</si>
  <si>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</si>
  <si>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</si>
  <si>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</si>
  <si>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</si>
  <si>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</si>
  <si>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</si>
  <si>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</si>
  <si>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</si>
  <si>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</si>
  <si>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</si>
  <si>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</si>
  <si>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</si>
  <si>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</si>
  <si>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</si>
  <si>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</si>
  <si>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</si>
  <si>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</si>
  <si>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</si>
  <si>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</si>
  <si>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</si>
  <si>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</si>
  <si>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</si>
  <si>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</si>
  <si>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</si>
  <si>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</si>
  <si>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</si>
  <si>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</si>
  <si>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</si>
  <si>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</si>
  <si>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</si>
  <si>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</si>
  <si>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</si>
  <si>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</si>
  <si>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</si>
  <si>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</si>
  <si>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</si>
  <si>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</si>
  <si>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</si>
  <si>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</si>
  <si>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</si>
  <si>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</si>
  <si>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</si>
  <si>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</si>
  <si>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</si>
  <si>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</si>
  <si>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</si>
  <si>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</si>
  <si>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</si>
  <si>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</si>
  <si>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</si>
  <si>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</si>
  <si>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</si>
  <si>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</si>
  <si>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</si>
  <si>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</si>
  <si>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</si>
  <si>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</si>
  <si>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</si>
  <si>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</si>
  <si>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</si>
  <si>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</si>
  <si>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</si>
  <si>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</si>
  <si>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</si>
  <si>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</si>
  <si>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</si>
  <si>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</si>
  <si>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</si>
  <si>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</si>
  <si>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</si>
  <si>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</si>
  <si>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</si>
  <si>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</si>
  <si>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</si>
  <si>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</si>
  <si>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</si>
  <si>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</si>
  <si>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</si>
  <si>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</si>
  <si>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</si>
  <si>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</si>
  <si>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</si>
  <si>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</si>
  <si>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</si>
  <si>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</si>
  <si>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</si>
  <si>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</si>
  <si>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</si>
  <si>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</si>
  <si>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</si>
  <si>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</si>
  <si>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</si>
  <si>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</si>
  <si>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</si>
  <si>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</si>
  <si>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</si>
  <si>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</si>
  <si>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</si>
  <si>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</si>
  <si>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</si>
  <si>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</si>
  <si>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</si>
  <si>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</si>
  <si>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</si>
  <si>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</si>
  <si>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</si>
  <si>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</si>
  <si>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</si>
  <si>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</si>
  <si>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</si>
  <si>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</si>
  <si>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</si>
  <si>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</si>
  <si>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</si>
  <si>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</si>
  <si>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</si>
  <si>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</si>
  <si>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</si>
  <si>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</si>
  <si>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</si>
  <si>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</si>
  <si>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</si>
  <si>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</si>
  <si>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</si>
  <si>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</si>
  <si>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</si>
  <si>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</si>
  <si>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</si>
  <si>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</si>
  <si>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</si>
  <si>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</si>
  <si>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</si>
  <si>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</si>
  <si>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</si>
  <si>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</si>
  <si>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</si>
  <si>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</si>
  <si>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</si>
  <si>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</si>
  <si>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</si>
  <si>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</si>
  <si>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</si>
  <si>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</si>
  <si>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</si>
  <si>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</si>
  <si>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</si>
  <si>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</si>
  <si>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</si>
  <si>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</si>
  <si>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</si>
  <si>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</si>
  <si>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</si>
  <si>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</si>
  <si>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</si>
  <si>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</si>
  <si>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</si>
  <si>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</si>
  <si>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</si>
  <si>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</si>
  <si>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</si>
  <si>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</si>
  <si>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</si>
  <si>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</si>
  <si>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</si>
  <si>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</si>
  <si>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</si>
  <si>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</si>
  <si>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</si>
  <si>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</si>
  <si>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</si>
  <si>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</si>
  <si>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</si>
  <si>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</si>
  <si>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</si>
  <si>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</si>
  <si>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</si>
  <si>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</si>
  <si>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</si>
  <si>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</si>
  <si>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</si>
  <si>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</si>
  <si>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</si>
  <si>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</si>
  <si>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</si>
  <si>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</si>
  <si>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</si>
  <si>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</si>
  <si>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</si>
  <si>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</si>
  <si>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</si>
  <si>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</si>
  <si>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</si>
  <si>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</si>
  <si>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</si>
  <si>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</si>
  <si>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</si>
  <si>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</si>
  <si>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</si>
  <si>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</si>
  <si>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</si>
  <si>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</si>
  <si>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</si>
  <si>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</si>
  <si>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</si>
  <si>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</si>
  <si>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</si>
  <si>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</si>
  <si>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</si>
  <si>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</si>
  <si>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</si>
  <si>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</si>
  <si>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</si>
  <si>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</si>
  <si>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</si>
  <si>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</si>
  <si>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</si>
  <si>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</si>
  <si>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</si>
  <si>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</si>
  <si>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</si>
  <si>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</si>
  <si>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</si>
  <si>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</si>
  <si>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</si>
  <si>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</si>
  <si>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</si>
  <si>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</si>
  <si>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</si>
  <si>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</si>
  <si>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</si>
  <si>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</si>
  <si>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</si>
  <si>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</si>
  <si>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</si>
  <si>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</si>
  <si>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</si>
  <si>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</si>
  <si>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</si>
  <si>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</si>
  <si>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</si>
  <si>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</si>
  <si>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</si>
  <si>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</si>
  <si>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</si>
  <si>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</si>
  <si>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</si>
  <si>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</si>
  <si>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</si>
  <si>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</si>
  <si>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</si>
  <si>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</si>
  <si>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</si>
  <si>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</si>
  <si>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</si>
  <si>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</si>
  <si>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</si>
  <si>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</si>
  <si>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</si>
  <si>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</si>
  <si>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</si>
  <si>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</si>
  <si>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</si>
  <si>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</si>
  <si>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</si>
  <si>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</si>
  <si>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</si>
  <si>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</si>
  <si>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</si>
  <si>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</si>
  <si>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</si>
  <si>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</si>
  <si>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</si>
  <si>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</si>
  <si>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</si>
  <si>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</si>
  <si>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</si>
  <si>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</si>
  <si>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</si>
  <si>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</si>
  <si>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</si>
  <si>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</si>
  <si>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</si>
  <si>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</si>
  <si>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</si>
  <si>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</si>
  <si>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</si>
  <si>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</si>
  <si>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</si>
  <si>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</si>
  <si>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</si>
  <si>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</si>
  <si>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</si>
  <si>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</si>
  <si>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</si>
  <si>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</si>
  <si>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</si>
  <si>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</si>
  <si>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</si>
  <si>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</si>
  <si>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</si>
  <si>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</si>
  <si>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</si>
  <si>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</si>
  <si>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</si>
  <si>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</si>
  <si>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</si>
  <si>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</si>
  <si>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</si>
  <si>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</si>
  <si>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</si>
  <si>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</si>
  <si>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</si>
  <si>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</si>
  <si>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</si>
  <si>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</si>
  <si>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</si>
  <si>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</si>
  <si>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</si>
  <si>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</si>
  <si>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</si>
  <si>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</si>
  <si>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</si>
  <si>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</si>
  <si>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</si>
  <si>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</si>
  <si>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</si>
  <si>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</si>
  <si>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</si>
  <si>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</si>
  <si>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</si>
  <si>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</si>
  <si>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</si>
  <si>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</si>
  <si>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</si>
  <si>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</si>
  <si>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</si>
  <si>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</si>
  <si>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</si>
  <si>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</si>
  <si>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</si>
  <si>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</si>
  <si>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</si>
  <si>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</si>
  <si>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</si>
  <si>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</si>
  <si>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</si>
  <si>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</si>
  <si>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</si>
  <si>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</si>
  <si>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</si>
  <si>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</si>
  <si>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</si>
  <si>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</si>
  <si>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</si>
  <si>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</si>
  <si>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</si>
  <si>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</si>
  <si>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</si>
  <si>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</si>
  <si>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</si>
  <si>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</si>
  <si>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</si>
  <si>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</si>
  <si>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</si>
  <si>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</si>
  <si>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</si>
  <si>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</si>
  <si>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</si>
  <si>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</si>
  <si>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</si>
  <si>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</si>
  <si>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</si>
  <si>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</si>
  <si>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</si>
  <si>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</si>
  <si>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</si>
  <si>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</si>
  <si>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</si>
  <si>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</si>
  <si>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</si>
  <si>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</si>
  <si>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</si>
  <si>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</si>
  <si>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</si>
  <si>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</si>
  <si>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</si>
  <si>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</si>
  <si>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</si>
  <si>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</si>
  <si>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</si>
  <si>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</si>
  <si>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</si>
  <si>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</si>
  <si>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</si>
  <si>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</si>
  <si>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</si>
  <si>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</si>
  <si>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</si>
  <si>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</si>
  <si>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</si>
  <si>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</si>
  <si>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</si>
  <si>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</si>
  <si>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</si>
  <si>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</si>
  <si>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</si>
  <si>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</si>
  <si>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</si>
  <si>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</si>
  <si>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</si>
  <si>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</si>
  <si>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</si>
  <si>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</si>
  <si>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</si>
  <si>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</si>
  <si>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</si>
  <si>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</si>
  <si>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</si>
  <si>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</si>
  <si>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</si>
  <si>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</si>
  <si>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</si>
  <si>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</si>
  <si>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</si>
  <si>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</si>
  <si>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</si>
  <si>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</si>
  <si>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</si>
  <si>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</si>
  <si>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</si>
  <si>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</si>
  <si>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</si>
  <si>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</si>
  <si>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</si>
  <si>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</si>
  <si>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</si>
  <si>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</si>
  <si>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</si>
  <si>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</si>
  <si>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</si>
  <si>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</si>
  <si>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</si>
  <si>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</si>
  <si>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</si>
  <si>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</si>
  <si>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</si>
  <si>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</si>
  <si>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</si>
  <si>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</si>
  <si>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</si>
  <si>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</si>
  <si>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</si>
  <si>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</si>
  <si>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</si>
  <si>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</si>
  <si>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</si>
  <si>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</si>
  <si>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</si>
  <si>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</si>
  <si>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</si>
  <si>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</si>
  <si>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</si>
  <si>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</si>
  <si>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</si>
  <si>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</si>
  <si>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</si>
  <si>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</si>
  <si>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</si>
  <si>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</si>
  <si>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</si>
  <si>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</si>
  <si>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</si>
  <si>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</si>
  <si>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</si>
  <si>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</si>
  <si>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</si>
  <si>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</si>
  <si>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</si>
  <si>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</si>
  <si>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</si>
  <si>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</si>
  <si>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</si>
  <si>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</si>
  <si>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</si>
  <si>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</si>
  <si>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</si>
  <si>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</si>
  <si>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</si>
  <si>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</si>
  <si>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</si>
  <si>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</si>
  <si>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</si>
  <si>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</si>
  <si>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</si>
  <si>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</si>
  <si>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</si>
  <si>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</si>
  <si>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</si>
  <si>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</si>
  <si>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</si>
  <si>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</si>
  <si>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</si>
  <si>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</si>
  <si>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</si>
  <si>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</si>
  <si>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</si>
  <si>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</si>
  <si>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</si>
  <si>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</si>
  <si>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</si>
  <si>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</si>
  <si>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</si>
  <si>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</si>
  <si>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</si>
  <si>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</si>
  <si>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</si>
  <si>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</si>
  <si>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</si>
  <si>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</si>
  <si>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</si>
  <si>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</si>
  <si>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</si>
  <si>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</si>
  <si>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</si>
  <si>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</si>
  <si>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</si>
  <si>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</si>
  <si>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</si>
  <si>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</si>
  <si>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</si>
  <si>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</si>
  <si>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</si>
  <si>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</si>
  <si>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</si>
  <si>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</si>
  <si>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</si>
  <si>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</si>
  <si>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</si>
  <si>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</si>
  <si>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</si>
  <si>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</si>
  <si>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</si>
  <si>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</si>
  <si>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</si>
  <si>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</si>
  <si>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</si>
  <si>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</si>
  <si>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</si>
  <si>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</si>
  <si>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</si>
  <si>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</si>
  <si>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</si>
  <si>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</si>
  <si>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</si>
  <si>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</si>
  <si>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</si>
  <si>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</si>
  <si>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</si>
  <si>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</si>
  <si>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</si>
  <si>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</si>
  <si>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</si>
  <si>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</si>
  <si>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</si>
  <si>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</si>
  <si>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</si>
  <si>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</si>
  <si>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</si>
  <si>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</si>
  <si>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</si>
  <si>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</si>
  <si>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</si>
  <si>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</si>
  <si>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</si>
  <si>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</si>
  <si>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</si>
  <si>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</si>
  <si>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</si>
  <si>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</si>
  <si>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</si>
  <si>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</si>
  <si>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</si>
  <si>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</si>
  <si>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</si>
  <si>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</si>
  <si>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</si>
  <si>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</si>
  <si>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</si>
  <si>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</si>
  <si>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</si>
  <si>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</si>
  <si>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</si>
  <si>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</si>
  <si>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</si>
  <si>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</si>
  <si>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</si>
  <si>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</si>
  <si>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</si>
  <si>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</si>
  <si>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</si>
  <si>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</si>
  <si>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</si>
  <si>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</si>
  <si>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</si>
  <si>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</si>
  <si>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</si>
  <si>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</si>
  <si>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</si>
  <si>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</si>
  <si>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</si>
  <si>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</si>
  <si>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</si>
  <si>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</si>
  <si>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</si>
  <si>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</si>
  <si>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</si>
  <si>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</si>
  <si>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</si>
  <si>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</si>
  <si>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</si>
  <si>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</si>
  <si>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</si>
  <si>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</si>
  <si>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</si>
  <si>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</si>
  <si>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</si>
  <si>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</si>
  <si>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</si>
  <si>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</si>
  <si>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</si>
  <si>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</si>
  <si>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</si>
  <si>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</si>
  <si>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</si>
  <si>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</si>
  <si>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</si>
  <si>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</si>
  <si>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</si>
  <si>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</si>
  <si>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</si>
  <si>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</si>
  <si>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</si>
  <si>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</si>
  <si>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</si>
  <si>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</si>
  <si>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</si>
  <si>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</si>
  <si>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</si>
  <si>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</si>
  <si>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</si>
  <si>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</si>
  <si>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</si>
  <si>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</si>
  <si>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</si>
  <si>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</si>
  <si>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</si>
  <si>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</si>
  <si>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</si>
  <si>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</si>
  <si>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</si>
  <si>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</si>
  <si>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</si>
  <si>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</si>
  <si>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</si>
  <si>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</si>
  <si>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</si>
  <si>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</si>
  <si>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</si>
  <si>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</si>
  <si>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</si>
  <si>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</si>
  <si>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</si>
  <si>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</si>
  <si>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</si>
  <si>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</si>
  <si>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</si>
  <si>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</si>
  <si>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</si>
  <si>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</si>
  <si>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</si>
  <si>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</si>
  <si>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</si>
  <si>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</si>
  <si>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</si>
  <si>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</si>
  <si>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</si>
  <si>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</si>
  <si>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</si>
  <si>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</si>
  <si>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</si>
  <si>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</si>
  <si>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</si>
  <si>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</si>
  <si>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</si>
  <si>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</si>
  <si>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</si>
  <si>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</si>
  <si>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</si>
  <si>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</si>
  <si>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</si>
  <si>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</si>
  <si>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</si>
  <si>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</si>
  <si>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</si>
  <si>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</si>
  <si>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</si>
  <si>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</si>
  <si>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</si>
  <si>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</si>
  <si>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</si>
  <si>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</si>
  <si>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</si>
  <si>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</si>
  <si>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</si>
  <si>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</si>
  <si>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</si>
  <si>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</si>
  <si>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</si>
  <si>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</si>
  <si>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</si>
  <si>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</si>
  <si>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</si>
  <si>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</si>
  <si>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</si>
  <si>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</si>
  <si>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</si>
  <si>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</si>
  <si>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</si>
  <si>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</si>
  <si>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</si>
  <si>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</si>
  <si>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</si>
  <si>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</si>
  <si>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</si>
  <si>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</si>
  <si>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</si>
  <si>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</si>
  <si>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</si>
  <si>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</si>
  <si>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</si>
  <si>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</si>
  <si>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</si>
  <si>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</si>
  <si>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</si>
  <si>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</si>
  <si>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</si>
  <si>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</si>
  <si>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</si>
  <si>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</si>
  <si>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</si>
  <si>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</si>
  <si>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</si>
  <si>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</si>
  <si>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</si>
  <si>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</si>
  <si>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</si>
  <si>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</si>
  <si>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</si>
  <si>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</si>
  <si>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</si>
  <si>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</si>
  <si>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</si>
  <si>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</si>
  <si>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</si>
  <si>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</si>
  <si>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</si>
  <si>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</si>
  <si>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</si>
  <si>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</si>
  <si>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</si>
  <si>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</si>
  <si>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</si>
  <si>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</si>
  <si>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</si>
  <si>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</si>
  <si>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</si>
  <si>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</si>
  <si>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</si>
  <si>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</si>
  <si>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</si>
  <si>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</si>
  <si>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</si>
  <si>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</si>
  <si>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</si>
  <si>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</si>
  <si>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</si>
  <si>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</si>
  <si>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</si>
  <si>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</si>
  <si>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</si>
  <si>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</si>
  <si>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</si>
  <si>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</si>
  <si>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</si>
  <si>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</si>
  <si>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</si>
  <si>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</si>
  <si>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</si>
  <si>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</si>
  <si>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</si>
  <si>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</si>
  <si>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</si>
  <si>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</si>
  <si>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</si>
  <si>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</si>
  <si>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</si>
  <si>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</si>
  <si>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</si>
  <si>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</si>
  <si>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</si>
  <si>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</si>
  <si>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</si>
  <si>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</si>
  <si>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</si>
  <si>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</si>
  <si>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</si>
  <si>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</si>
  <si>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</si>
  <si>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</si>
  <si>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</si>
  <si>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</si>
  <si>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</si>
  <si>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</si>
  <si>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</si>
  <si>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</si>
  <si>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</si>
  <si>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</si>
  <si>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</si>
  <si>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</si>
  <si>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</si>
  <si>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</si>
  <si>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</si>
  <si>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</si>
  <si>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</si>
  <si>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</si>
  <si>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</si>
  <si>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</si>
  <si>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</si>
  <si>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</si>
  <si>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</si>
  <si>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</si>
  <si>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</si>
  <si>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</si>
  <si>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</si>
  <si>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</si>
  <si>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</si>
  <si>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</si>
  <si>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</si>
  <si>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</si>
  <si>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</si>
  <si>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</si>
  <si>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</si>
  <si>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</si>
  <si>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</si>
  <si>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</si>
  <si>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</si>
  <si>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</si>
  <si>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</si>
  <si>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</si>
  <si>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</si>
  <si>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</si>
  <si>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</si>
  <si>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</si>
  <si>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</si>
  <si>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</si>
  <si>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</si>
  <si>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</si>
  <si>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</si>
  <si>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</si>
  <si>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</si>
  <si>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</si>
  <si>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</si>
  <si>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</si>
  <si>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</si>
  <si>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</si>
  <si>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</si>
  <si>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</si>
  <si>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</si>
  <si>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</si>
  <si>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</si>
  <si>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</si>
  <si>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</si>
  <si>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</si>
  <si>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</si>
  <si>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</si>
  <si>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</si>
  <si>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</si>
  <si>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</si>
  <si>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</si>
  <si>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</si>
  <si>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</si>
  <si>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</si>
  <si>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</si>
  <si>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</si>
  <si>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</si>
  <si>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</si>
  <si>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</si>
  <si>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</si>
  <si>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</si>
  <si>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</si>
  <si>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</si>
  <si>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</si>
  <si>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</si>
  <si>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</si>
  <si>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</si>
  <si>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</si>
  <si>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</si>
  <si>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</si>
  <si>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</si>
  <si>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</si>
  <si>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</si>
  <si>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</si>
  <si>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</si>
  <si>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</si>
  <si>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</si>
  <si>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</si>
  <si>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</si>
  <si>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</si>
  <si>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</si>
  <si>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</si>
  <si>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</si>
  <si>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</si>
  <si>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</si>
  <si>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</si>
  <si>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</si>
  <si>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</si>
  <si>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</si>
  <si>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</si>
  <si>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</si>
  <si>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</si>
  <si>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</si>
  <si>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</si>
  <si>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</si>
  <si>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</si>
  <si>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</si>
  <si>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</si>
  <si>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</si>
  <si>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</si>
  <si>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</si>
  <si>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</si>
  <si>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</si>
  <si>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</si>
  <si>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</si>
  <si>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</si>
  <si>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</si>
  <si>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</si>
  <si>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</si>
  <si>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</si>
  <si>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</si>
  <si>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</si>
  <si>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</si>
  <si>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</si>
  <si>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</si>
  <si>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</si>
  <si>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</si>
  <si>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</si>
  <si>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</si>
  <si>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</si>
  <si>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</si>
  <si>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</si>
  <si>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</si>
  <si>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</si>
  <si>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</si>
  <si>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</si>
  <si>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</si>
  <si>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</si>
  <si>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</si>
  <si>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</si>
  <si>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</si>
  <si>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</si>
  <si>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</si>
  <si>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</si>
  <si>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</si>
  <si>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</si>
  <si>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</si>
  <si>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</si>
  <si>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</si>
  <si>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</si>
  <si>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</si>
  <si>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</si>
  <si>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</si>
  <si>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</si>
  <si>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</si>
  <si>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</si>
  <si>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</si>
  <si>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</si>
  <si>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</si>
  <si>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</si>
  <si>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</si>
  <si>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</si>
  <si>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</si>
  <si>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</si>
  <si>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</si>
  <si>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</si>
  <si>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</si>
  <si>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</si>
  <si>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</si>
  <si>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</si>
  <si>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</si>
  <si>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</si>
  <si>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</si>
  <si>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</si>
  <si>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</si>
  <si>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</si>
  <si>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</si>
  <si>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</si>
  <si>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</si>
  <si>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</si>
  <si>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</si>
  <si>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</si>
  <si>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</si>
  <si>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</si>
  <si>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</si>
  <si>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</si>
  <si>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</si>
  <si>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</si>
  <si>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</si>
  <si>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</si>
  <si>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</si>
  <si>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</si>
  <si>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</si>
  <si>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</si>
  <si>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</si>
  <si>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</si>
  <si>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</si>
  <si>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</si>
  <si>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</si>
  <si>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</si>
  <si>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</si>
  <si>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</si>
  <si>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</si>
  <si>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</si>
  <si>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</si>
  <si>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</si>
  <si>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</si>
  <si>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</si>
  <si>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</si>
  <si>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</si>
  <si>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</si>
  <si>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</si>
  <si>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</si>
  <si>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</si>
  <si>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</si>
  <si>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</si>
  <si>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</si>
  <si>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</si>
  <si>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</si>
  <si>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</si>
  <si>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</si>
  <si>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</si>
  <si>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</si>
  <si>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</si>
  <si>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</si>
  <si>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</si>
  <si>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</si>
  <si>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</si>
  <si>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</si>
  <si>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</si>
  <si>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</si>
  <si>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</si>
  <si>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</si>
  <si>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</si>
  <si>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</si>
  <si>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</si>
  <si>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</si>
  <si>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</si>
  <si>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</si>
  <si>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</si>
  <si>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</si>
  <si>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</si>
  <si>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</si>
  <si>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</si>
  <si>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</si>
  <si>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</si>
  <si>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</si>
  <si>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</si>
  <si>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</si>
  <si>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</si>
  <si>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</si>
  <si>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</si>
  <si>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</si>
  <si>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</si>
  <si>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</si>
  <si>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</si>
  <si>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</si>
  <si>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</si>
  <si>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</si>
  <si>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</si>
  <si>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</si>
  <si>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</si>
  <si>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</si>
  <si>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</si>
  <si>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</si>
  <si>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</si>
  <si>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</si>
  <si>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</si>
  <si>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</si>
  <si>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</si>
  <si>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</si>
  <si>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</si>
  <si>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</si>
  <si>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</si>
  <si>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</si>
  <si>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</si>
  <si>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</si>
  <si>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</si>
  <si>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</si>
  <si>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</si>
  <si>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</si>
  <si>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</si>
  <si>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</si>
  <si>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</si>
  <si>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</si>
  <si>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</si>
  <si>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</si>
  <si>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</si>
  <si>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</si>
  <si>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</si>
  <si>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</si>
  <si>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</si>
  <si>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</si>
  <si>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</si>
  <si>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</si>
  <si>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</si>
  <si>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</si>
  <si>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</si>
  <si>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</si>
  <si>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</si>
  <si>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</si>
  <si>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</si>
  <si>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</si>
  <si>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</si>
  <si>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</si>
  <si>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</si>
  <si>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</si>
  <si>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</si>
  <si>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</si>
  <si>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</si>
  <si>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</si>
  <si>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</si>
  <si>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</si>
  <si>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</si>
  <si>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</si>
  <si>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</si>
  <si>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</si>
  <si>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</si>
  <si>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</si>
  <si>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</si>
  <si>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</si>
  <si>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</si>
  <si>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</si>
  <si>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</si>
  <si>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</si>
  <si>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</si>
  <si>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</si>
  <si>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</si>
  <si>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</si>
  <si>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</si>
  <si>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</si>
  <si>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</si>
  <si>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</si>
  <si>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</si>
  <si>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</si>
  <si>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</si>
  <si>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</si>
  <si>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</si>
  <si>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</si>
  <si>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</si>
  <si>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</si>
  <si>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</si>
  <si>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</si>
  <si>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</si>
  <si>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</si>
  <si>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</si>
  <si>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</si>
  <si>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</si>
  <si>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</si>
  <si>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</si>
  <si>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</si>
  <si>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</si>
  <si>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</si>
  <si>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</si>
  <si>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</si>
  <si>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</si>
  <si>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</si>
  <si>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</si>
  <si>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</si>
  <si>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</si>
  <si>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</si>
  <si>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</si>
  <si>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</si>
  <si>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</si>
  <si>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</si>
  <si>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</si>
  <si>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</si>
  <si>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</si>
  <si>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</si>
  <si>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</si>
  <si>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</si>
  <si>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</si>
  <si>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</si>
  <si>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</si>
  <si>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</si>
  <si>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</si>
  <si>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</si>
  <si>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</si>
  <si>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</si>
  <si>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</si>
  <si>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</si>
  <si>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</si>
  <si>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</si>
  <si>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</si>
  <si>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</si>
  <si>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</si>
  <si>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</si>
  <si>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</si>
  <si>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</si>
  <si>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</si>
  <si>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</si>
  <si>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</si>
  <si>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</si>
  <si>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</si>
  <si>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</si>
  <si>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</si>
  <si>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</si>
  <si>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</si>
  <si>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</si>
  <si>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</si>
  <si>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</si>
  <si>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</si>
  <si>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</si>
  <si>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</si>
  <si>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</si>
  <si>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</si>
  <si>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</si>
  <si>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</si>
  <si>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</si>
  <si>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</si>
  <si>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</si>
  <si>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</si>
  <si>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</si>
  <si>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</si>
  <si>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</si>
  <si>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</si>
  <si>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</si>
  <si>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</si>
  <si>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</si>
  <si>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</si>
  <si>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</si>
  <si>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</si>
  <si>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</si>
  <si>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</si>
  <si>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</si>
  <si>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</si>
  <si>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</si>
  <si>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</si>
  <si>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</si>
  <si>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</si>
  <si>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</si>
  <si>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</si>
  <si>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</si>
  <si>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</si>
  <si>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</si>
  <si>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</si>
  <si>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</si>
  <si>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</si>
  <si>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</si>
  <si>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</si>
  <si>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</si>
  <si>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</si>
  <si>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</si>
  <si>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</si>
  <si>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</si>
  <si>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</si>
  <si>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</si>
  <si>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</si>
  <si>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</si>
  <si>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</si>
  <si>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</si>
  <si>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</si>
  <si>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</si>
  <si>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</si>
  <si>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</si>
  <si>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</si>
  <si>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</si>
  <si>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</si>
  <si>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</si>
  <si>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</si>
  <si>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</si>
  <si>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</si>
  <si>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</si>
  <si>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</si>
  <si>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</si>
  <si>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</si>
  <si>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</si>
  <si>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</si>
  <si>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</si>
  <si>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</si>
  <si>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</si>
  <si>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</si>
  <si>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</si>
  <si>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</si>
  <si>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</si>
  <si>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</si>
  <si>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</si>
  <si>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</si>
  <si>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</si>
  <si>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</si>
  <si>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</si>
  <si>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</si>
  <si>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</si>
  <si>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</si>
  <si>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</si>
  <si>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</si>
  <si>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</si>
  <si>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</si>
  <si>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</si>
  <si>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</si>
  <si>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</si>
  <si>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</si>
  <si>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</si>
  <si>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</si>
  <si>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</si>
  <si>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</si>
  <si>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</si>
  <si>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</si>
  <si>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</si>
  <si>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</si>
  <si>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</si>
  <si>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</si>
  <si>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</si>
  <si>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</si>
  <si>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</si>
  <si>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</si>
  <si>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</si>
  <si>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</si>
  <si>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</si>
  <si>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</si>
  <si>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</si>
  <si>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</si>
  <si>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</si>
  <si>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</si>
  <si>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</si>
  <si>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</si>
  <si>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</si>
  <si>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</si>
  <si>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</si>
  <si>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</si>
  <si>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</si>
  <si>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</si>
  <si>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</si>
  <si>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</si>
  <si>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</si>
  <si>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</si>
  <si>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</si>
  <si>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</si>
  <si>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</si>
  <si>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</si>
  <si>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</si>
  <si>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</si>
  <si>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</si>
  <si>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</si>
  <si>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</si>
  <si>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</si>
  <si>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</si>
  <si>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</si>
  <si>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</si>
  <si>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</si>
  <si>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</si>
  <si>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</si>
  <si>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</si>
  <si>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</si>
  <si>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</si>
  <si>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</si>
  <si>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</si>
  <si>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</si>
  <si>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</si>
  <si>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</si>
  <si>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</si>
  <si>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</si>
  <si>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</si>
  <si>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</si>
  <si>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</si>
  <si>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</si>
  <si>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</si>
  <si>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</si>
  <si>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</si>
  <si>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</si>
  <si>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</si>
  <si>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</si>
  <si>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</si>
  <si>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</si>
  <si>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</si>
  <si>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</si>
  <si>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</si>
  <si>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</si>
  <si>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</si>
  <si>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</si>
  <si>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</si>
  <si>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</si>
  <si>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</si>
  <si>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</si>
  <si>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</si>
  <si>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</si>
  <si>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</si>
  <si>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</si>
  <si>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</si>
  <si>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</si>
  <si>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</si>
  <si>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</si>
  <si>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</si>
  <si>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</si>
  <si>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</si>
  <si>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</si>
  <si>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</si>
  <si>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</si>
  <si>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</si>
  <si>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</si>
  <si>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</si>
  <si>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</si>
  <si>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</si>
  <si>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</si>
  <si>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</si>
  <si>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</si>
  <si>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</si>
  <si>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</si>
  <si>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</si>
  <si>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</si>
  <si>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</si>
  <si>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</si>
  <si>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</si>
  <si>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</si>
  <si>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</si>
  <si>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</si>
  <si>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</si>
  <si>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</si>
  <si>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</si>
  <si>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</si>
  <si>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</si>
  <si>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</si>
  <si>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</si>
  <si>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</si>
  <si>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</si>
  <si>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</si>
  <si>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</si>
  <si>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</si>
  <si>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</si>
  <si>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</si>
  <si>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</si>
  <si>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</si>
  <si>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</si>
  <si>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</si>
  <si>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</si>
  <si>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</si>
  <si>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</si>
  <si>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</si>
  <si>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</si>
  <si>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</si>
  <si>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</si>
  <si>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</si>
  <si>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</si>
  <si>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</si>
  <si>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</si>
  <si>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</si>
  <si>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</si>
  <si>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</si>
  <si>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</si>
  <si>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</si>
  <si>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</si>
  <si>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</si>
  <si>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</si>
  <si>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</si>
  <si>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</si>
  <si>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</si>
  <si>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</si>
  <si>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</si>
  <si>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</si>
  <si>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</si>
  <si>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</si>
  <si>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</si>
  <si>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</si>
  <si>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</si>
  <si>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</si>
  <si>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</si>
  <si>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</si>
  <si>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</si>
  <si>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</si>
  <si>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</si>
  <si>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</si>
  <si>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</si>
  <si>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</si>
  <si>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</si>
  <si>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</si>
  <si>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</si>
  <si>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</si>
  <si>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</si>
  <si>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</si>
  <si>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</si>
  <si>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</si>
  <si>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</si>
  <si>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</si>
  <si>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</si>
  <si>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</si>
  <si>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</si>
  <si>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</si>
  <si>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</si>
  <si>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</si>
  <si>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</si>
  <si>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</si>
  <si>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</si>
  <si>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</si>
  <si>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</si>
  <si>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</si>
  <si>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</si>
  <si>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</si>
  <si>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</si>
  <si>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</si>
  <si>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</si>
  <si>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</si>
  <si>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</si>
  <si>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</si>
  <si>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</si>
  <si>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</si>
  <si>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</si>
  <si>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</si>
  <si>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</si>
  <si>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</si>
  <si>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</si>
  <si>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</si>
  <si>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</si>
  <si>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</si>
  <si>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</si>
  <si>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</si>
  <si>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</si>
  <si>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</si>
  <si>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</si>
  <si>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</si>
  <si>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</si>
  <si>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</si>
  <si>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</si>
  <si>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</si>
  <si>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</si>
  <si>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</si>
  <si>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</si>
  <si>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</si>
  <si>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</si>
  <si>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</si>
  <si>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</si>
  <si>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</si>
  <si>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</si>
  <si>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</si>
  <si>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</si>
  <si>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</si>
  <si>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</si>
  <si>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</si>
  <si>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</si>
  <si>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</si>
  <si>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</si>
  <si>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</si>
  <si>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</si>
  <si>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</si>
  <si>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</si>
  <si>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</si>
  <si>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</si>
  <si>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</si>
  <si>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</si>
  <si>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</si>
  <si>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</si>
  <si>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</si>
  <si>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</si>
  <si>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</si>
  <si>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</si>
  <si>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</si>
  <si>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</si>
  <si>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</si>
  <si>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</si>
  <si>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</si>
  <si>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</si>
  <si>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</si>
  <si>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</si>
  <si>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</si>
  <si>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</si>
  <si>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</si>
  <si>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</si>
  <si>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</si>
  <si>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</si>
  <si>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</si>
  <si>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</si>
  <si>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</si>
  <si>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</si>
  <si>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</si>
  <si>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</si>
  <si>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</si>
  <si>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</si>
  <si>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</si>
  <si>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</si>
  <si>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</si>
  <si>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</si>
  <si>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</si>
  <si>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</si>
  <si>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</si>
  <si>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</si>
  <si>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</si>
  <si>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</si>
  <si>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</si>
  <si>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</si>
  <si>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</si>
  <si>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</si>
  <si>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</si>
  <si>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</si>
  <si>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</si>
  <si>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</si>
  <si>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</si>
  <si>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</si>
  <si>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</si>
  <si>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</si>
  <si>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</si>
  <si>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</si>
  <si>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</si>
  <si>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</si>
  <si>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</si>
  <si>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</si>
  <si>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</si>
  <si>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</si>
  <si>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</si>
  <si>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</si>
  <si>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</si>
  <si>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</si>
  <si>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</si>
  <si>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</si>
  <si>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</si>
  <si>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</si>
  <si>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</si>
  <si>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</si>
  <si>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</si>
  <si>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</si>
  <si>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</si>
  <si>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</si>
  <si>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</si>
  <si>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</si>
  <si>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</si>
  <si>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</si>
  <si>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</si>
  <si>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</si>
  <si>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</si>
  <si>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</si>
  <si>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</si>
  <si>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</si>
  <si>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</si>
  <si>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</si>
  <si>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</si>
  <si>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</si>
  <si>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</si>
  <si>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</si>
  <si>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</si>
  <si>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</si>
  <si>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</si>
  <si>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</si>
  <si>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</si>
  <si>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</si>
  <si>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</si>
  <si>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</si>
  <si>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</si>
  <si>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</si>
  <si>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</si>
  <si>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</si>
  <si>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</si>
  <si>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</si>
  <si>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</si>
  <si>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</si>
  <si>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</si>
  <si>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</si>
  <si>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</si>
  <si>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</si>
  <si>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</si>
  <si>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</si>
  <si>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</si>
  <si>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</si>
  <si>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</si>
  <si>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</si>
  <si>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</si>
  <si>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</si>
  <si>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</si>
  <si>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</si>
  <si>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</si>
  <si>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</si>
  <si>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</si>
  <si>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</si>
  <si>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</si>
  <si>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</si>
  <si>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</si>
  <si>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</si>
  <si>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</si>
  <si>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</si>
  <si>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</si>
  <si>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</si>
  <si>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</si>
  <si>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</si>
  <si>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</si>
  <si>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</si>
  <si>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</si>
  <si>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</si>
  <si>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</si>
  <si>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</si>
  <si>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</si>
  <si>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</si>
  <si>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</si>
  <si>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</si>
  <si>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</si>
  <si>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</si>
  <si>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</si>
  <si>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</si>
  <si>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</si>
  <si>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</si>
  <si>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</si>
  <si>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</si>
  <si>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</si>
  <si>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</si>
  <si>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</si>
  <si>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</si>
  <si>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</si>
  <si>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</si>
  <si>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</si>
  <si>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</si>
  <si>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</si>
  <si>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</si>
  <si>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</si>
  <si>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</si>
  <si>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</si>
  <si>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</si>
  <si>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</si>
  <si>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</si>
  <si>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</si>
  <si>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</si>
  <si>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</si>
  <si>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</si>
  <si>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</si>
  <si>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</si>
  <si>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</si>
  <si>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</si>
  <si>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</si>
  <si>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</si>
  <si>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</si>
  <si>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</si>
  <si>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</si>
  <si>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</si>
  <si>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</si>
  <si>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</si>
  <si>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</si>
  <si>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</si>
  <si>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</si>
  <si>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</si>
  <si>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</si>
  <si>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</si>
  <si>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</si>
  <si>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</si>
  <si>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</si>
  <si>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</si>
  <si>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</si>
  <si>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</si>
  <si>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</si>
  <si>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</si>
  <si>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</si>
  <si>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</si>
  <si>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</si>
  <si>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</si>
  <si>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</si>
  <si>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</si>
  <si>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</si>
  <si>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</si>
  <si>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</si>
  <si>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</si>
  <si>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</si>
  <si>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</si>
  <si>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</si>
  <si>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</si>
  <si>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</si>
  <si>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</si>
  <si>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</si>
  <si>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</si>
  <si>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</si>
  <si>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</si>
  <si>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</si>
  <si>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</si>
  <si>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</si>
  <si>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</si>
  <si>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</si>
  <si>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</si>
  <si>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</si>
  <si>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</si>
  <si>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</si>
  <si>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</si>
  <si>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</si>
  <si>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</si>
  <si>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</si>
  <si>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</si>
  <si>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</si>
  <si>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</si>
  <si>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</si>
  <si>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</si>
  <si>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</si>
  <si>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</si>
  <si>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</si>
  <si>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</si>
  <si>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</si>
  <si>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</si>
  <si>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</si>
  <si>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</si>
  <si>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</si>
  <si>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</si>
  <si>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</si>
  <si>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</si>
  <si>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</si>
  <si>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</si>
  <si>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</si>
  <si>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</si>
  <si>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</si>
  <si>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</si>
  <si>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</si>
  <si>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</si>
  <si>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</si>
  <si>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</si>
  <si>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</si>
  <si>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</si>
  <si>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</si>
  <si>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</si>
  <si>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</si>
  <si>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</si>
  <si>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</si>
  <si>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</si>
  <si>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</si>
  <si>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</si>
  <si>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</si>
  <si>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</si>
  <si>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</si>
  <si>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</si>
  <si>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</si>
  <si>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</si>
  <si>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</si>
  <si>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</si>
  <si>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</si>
  <si>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</si>
  <si>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</si>
  <si>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</si>
  <si>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</si>
  <si>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</si>
  <si>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</si>
  <si>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</si>
  <si>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</si>
  <si>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</si>
  <si>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</si>
  <si>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</si>
  <si>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</si>
  <si>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</si>
  <si>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</si>
  <si>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</si>
  <si>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</si>
  <si>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</si>
  <si>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</si>
  <si>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</si>
  <si>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</si>
  <si>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</si>
  <si>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</si>
  <si>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</si>
  <si>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</si>
  <si>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</si>
  <si>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</si>
  <si>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</si>
  <si>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</si>
  <si>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</si>
  <si>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</si>
  <si>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</si>
  <si>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</si>
  <si>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</si>
  <si>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</si>
  <si>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</si>
  <si>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</si>
  <si>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</si>
  <si>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</si>
  <si>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</si>
  <si>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</si>
  <si>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</si>
  <si>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</si>
  <si>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</si>
  <si>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</si>
  <si>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</si>
  <si>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</si>
  <si>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</si>
  <si>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</si>
  <si>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</si>
  <si>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</si>
  <si>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</si>
  <si>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</si>
  <si>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</si>
  <si>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</si>
  <si>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</si>
  <si>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</si>
  <si>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</si>
  <si>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</si>
  <si>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</si>
  <si>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</si>
  <si>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</si>
  <si>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</si>
  <si>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</si>
  <si>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</si>
  <si>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</si>
  <si>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</si>
  <si>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</si>
  <si>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</si>
  <si>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</si>
  <si>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</si>
  <si>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</si>
  <si>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</si>
  <si>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</si>
  <si>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</si>
  <si>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</si>
  <si>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</si>
  <si>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</si>
  <si>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</si>
  <si>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</si>
  <si>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</si>
  <si>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</si>
  <si>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</si>
  <si>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</si>
  <si>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</si>
  <si>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</si>
  <si>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</si>
  <si>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</si>
  <si>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</si>
  <si>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</si>
  <si>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</si>
  <si>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</si>
  <si>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</si>
  <si>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</si>
  <si>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</si>
  <si>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</si>
  <si>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</si>
  <si>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</si>
  <si>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</si>
  <si>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</si>
  <si>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</si>
  <si>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</si>
  <si>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</si>
  <si>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</si>
  <si>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</si>
  <si>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</si>
  <si>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</si>
  <si>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</si>
  <si>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</si>
  <si>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</si>
  <si>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</si>
  <si>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</si>
  <si>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</si>
  <si>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</si>
  <si>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</si>
  <si>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</si>
  <si>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</si>
  <si>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</si>
  <si>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</si>
  <si>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</si>
  <si>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</si>
  <si>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</si>
  <si>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</si>
  <si>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</si>
  <si>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</si>
  <si>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</si>
  <si>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</si>
  <si>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</si>
  <si>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</si>
  <si>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</si>
  <si>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</si>
  <si>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</si>
  <si>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</si>
  <si>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</si>
  <si>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</si>
  <si>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</si>
  <si>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</si>
  <si>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</si>
  <si>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</si>
  <si>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</si>
  <si>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</si>
  <si>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</si>
  <si>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</si>
  <si>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</si>
  <si>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</si>
  <si>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</si>
  <si>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</si>
  <si>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</si>
  <si>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</si>
  <si>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</si>
  <si>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</si>
  <si>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</si>
  <si>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</si>
  <si>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</si>
  <si>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</si>
  <si>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</si>
  <si>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</si>
  <si>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</si>
  <si>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</si>
  <si>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</si>
  <si>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</si>
  <si>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</si>
  <si>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</si>
  <si>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</si>
  <si>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</si>
  <si>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</si>
  <si>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</si>
  <si>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</si>
  <si>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</si>
  <si>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</si>
  <si>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</si>
  <si>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</si>
  <si>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</si>
  <si>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</si>
  <si>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</si>
  <si>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</si>
  <si>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</si>
  <si>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</si>
  <si>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</si>
  <si>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</si>
  <si>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</si>
  <si>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</si>
  <si>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</si>
  <si>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</si>
  <si>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</si>
  <si>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</si>
  <si>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</si>
  <si>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</si>
  <si>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</si>
  <si>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</si>
  <si>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</si>
  <si>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</si>
  <si>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</si>
  <si>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</si>
  <si>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</si>
  <si>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</si>
  <si>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</si>
  <si>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</si>
  <si>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</si>
  <si>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</si>
  <si>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</si>
  <si>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</si>
  <si>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</si>
  <si>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</si>
  <si>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</si>
  <si>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</si>
  <si>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</si>
  <si>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</si>
  <si>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</si>
  <si>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</si>
  <si>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</si>
  <si>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</si>
  <si>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</si>
  <si>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</si>
  <si>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</si>
  <si>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</si>
  <si>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</si>
  <si>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</si>
  <si>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</si>
  <si>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</si>
  <si>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</si>
  <si>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</si>
  <si>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</si>
  <si>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</si>
  <si>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</si>
  <si>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</si>
  <si>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</si>
  <si>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</si>
  <si>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</si>
  <si>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</si>
  <si>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</si>
  <si>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</si>
  <si>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</si>
  <si>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</si>
  <si>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</si>
  <si>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</si>
  <si>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</si>
  <si>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</si>
  <si>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</si>
  <si>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</si>
  <si>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</si>
  <si>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</si>
  <si>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</si>
  <si>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</si>
  <si>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</si>
  <si>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</si>
  <si>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</si>
  <si>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</si>
  <si>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</si>
  <si>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</si>
  <si>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</si>
  <si>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</si>
  <si>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</si>
  <si>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</si>
  <si>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</si>
  <si>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</si>
  <si>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</si>
  <si>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</si>
  <si>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</si>
  <si>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</si>
  <si>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</si>
  <si>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</si>
  <si>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</si>
  <si>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</si>
  <si>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</si>
  <si>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</si>
  <si>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</si>
  <si>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</si>
  <si>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</si>
  <si>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</si>
  <si>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</si>
  <si>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</si>
  <si>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</si>
  <si>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</si>
  <si>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</si>
  <si>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</si>
  <si>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</si>
  <si>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</si>
  <si>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</si>
  <si>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</si>
  <si>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</si>
  <si>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</si>
  <si>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</si>
  <si>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</si>
  <si>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</si>
  <si>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</si>
  <si>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</si>
  <si>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</si>
  <si>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</si>
  <si>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</si>
  <si>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</si>
  <si>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</si>
  <si>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</si>
  <si>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</si>
  <si>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</si>
  <si>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</si>
  <si>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</si>
  <si>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</si>
  <si>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</si>
  <si>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</si>
  <si>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</si>
  <si>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</si>
  <si>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</si>
  <si>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</si>
  <si>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</si>
  <si>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</si>
  <si>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</si>
  <si>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</si>
  <si>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</si>
  <si>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</si>
  <si>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</si>
  <si>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</si>
  <si>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</si>
  <si>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</si>
  <si>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</si>
  <si>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</si>
  <si>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</si>
  <si>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</si>
  <si>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</si>
  <si>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</si>
  <si>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</si>
  <si>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</si>
  <si>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</si>
  <si>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</si>
  <si>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</si>
  <si>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</si>
  <si>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</si>
  <si>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</si>
  <si>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</si>
  <si>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</si>
  <si>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</si>
  <si>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</si>
  <si>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</si>
  <si>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</si>
  <si>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</si>
  <si>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</si>
  <si>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</si>
  <si>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</si>
  <si>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</si>
  <si>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</si>
  <si>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</si>
  <si>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</si>
  <si>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</si>
  <si>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</si>
  <si>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</si>
  <si>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</si>
  <si>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</si>
  <si>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</si>
  <si>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</si>
  <si>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</si>
  <si>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</si>
  <si>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</si>
  <si>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</si>
  <si>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</si>
  <si>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</si>
  <si>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</si>
  <si>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</si>
  <si>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</si>
  <si>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</si>
  <si>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</si>
  <si>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</si>
  <si>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</si>
  <si>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</si>
  <si>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</si>
  <si>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</si>
  <si>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</si>
  <si>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</si>
  <si>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</si>
  <si>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</si>
  <si>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</si>
  <si>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</si>
  <si>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</si>
  <si>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</si>
  <si>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</si>
  <si>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</si>
  <si>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</si>
  <si>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</si>
  <si>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</si>
  <si>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</si>
  <si>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</si>
  <si>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</si>
  <si>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</si>
  <si>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</si>
  <si>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</si>
  <si>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</si>
  <si>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</si>
  <si>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</si>
  <si>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</si>
  <si>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</si>
  <si>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</si>
  <si>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</si>
  <si>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</si>
  <si>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</si>
  <si>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</si>
  <si>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</si>
  <si>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</si>
  <si>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</si>
  <si>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</si>
  <si>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</si>
  <si>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</si>
  <si>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</si>
  <si>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</si>
  <si>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</si>
  <si>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</si>
  <si>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</si>
  <si>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</si>
  <si>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</si>
  <si>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</si>
  <si>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</si>
  <si>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</si>
  <si>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</si>
  <si>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</si>
  <si>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</si>
  <si>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</si>
  <si>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</si>
  <si>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</si>
  <si>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</si>
  <si>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</si>
  <si>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</si>
  <si>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</si>
  <si>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</si>
  <si>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</si>
  <si>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</si>
  <si>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</si>
  <si>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</si>
  <si>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</si>
  <si>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</si>
  <si>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</si>
  <si>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</si>
  <si>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</si>
  <si>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</si>
  <si>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</si>
  <si>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</si>
  <si>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</si>
  <si>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</si>
  <si>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</si>
  <si>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</si>
  <si>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</si>
  <si>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</si>
  <si>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</si>
  <si>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</si>
  <si>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</si>
  <si>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</si>
  <si>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</si>
  <si>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</si>
  <si>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</si>
  <si>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</si>
  <si>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</si>
  <si>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</si>
  <si>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</si>
  <si>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</si>
  <si>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</si>
  <si>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</si>
  <si>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</si>
  <si>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</si>
  <si>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</si>
  <si>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</si>
  <si>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</si>
  <si>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</si>
  <si>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</si>
  <si>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</si>
  <si>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</si>
  <si>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</si>
  <si>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</si>
  <si>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</si>
  <si>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</si>
  <si>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</si>
  <si>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</si>
  <si>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</si>
  <si>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</si>
  <si>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</si>
  <si>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</si>
  <si>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</si>
  <si>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</si>
  <si>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</si>
  <si>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</si>
  <si>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</si>
  <si>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</si>
  <si>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</si>
  <si>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</si>
  <si>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</si>
  <si>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</si>
  <si>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</si>
  <si>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</si>
  <si>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</si>
  <si>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</si>
  <si>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</si>
  <si>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</si>
  <si>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</si>
  <si>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</si>
  <si>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</si>
  <si>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</si>
  <si>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</si>
  <si>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</si>
  <si>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</si>
  <si>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</si>
  <si>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</si>
  <si>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</si>
  <si>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</si>
  <si>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</si>
  <si>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</si>
  <si>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</si>
  <si>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</si>
  <si>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</si>
  <si>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</si>
  <si>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</si>
  <si>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</si>
  <si>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</si>
  <si>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</si>
  <si>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</si>
  <si>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</si>
  <si>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</si>
  <si>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</si>
  <si>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</si>
  <si>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</si>
  <si>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</si>
  <si>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</si>
  <si>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</si>
  <si>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</si>
  <si>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</si>
  <si>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</si>
  <si>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</si>
  <si>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</si>
  <si>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</si>
  <si>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</si>
  <si>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</si>
  <si>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</si>
  <si>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</si>
  <si>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</si>
  <si>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</si>
  <si>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</si>
  <si>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</si>
  <si>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</si>
  <si>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</si>
  <si>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</si>
  <si>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</si>
  <si>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</si>
  <si>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</si>
  <si>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</si>
  <si>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</si>
  <si>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</si>
  <si>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</si>
  <si>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</si>
  <si>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</si>
  <si>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</si>
  <si>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</si>
  <si>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</si>
  <si>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</si>
  <si>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</si>
  <si>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</si>
  <si>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</si>
  <si>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</si>
  <si>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</si>
  <si>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</si>
  <si>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</si>
  <si>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</si>
  <si>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</si>
  <si>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</si>
  <si>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</si>
  <si>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</si>
  <si>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</si>
  <si>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</si>
  <si>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</si>
  <si>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</si>
  <si>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</si>
  <si>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</si>
  <si>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</si>
  <si>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</si>
  <si>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</si>
  <si>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</si>
  <si>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</si>
  <si>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</si>
  <si>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</si>
  <si>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</si>
  <si>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</si>
  <si>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</si>
  <si>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</si>
  <si>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</si>
  <si>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</si>
  <si>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</si>
  <si>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</si>
  <si>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</si>
  <si>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</si>
  <si>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</si>
  <si>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</si>
  <si>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</si>
  <si>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</si>
  <si>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</si>
  <si>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</si>
  <si>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</si>
  <si>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</si>
  <si>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</si>
  <si>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</si>
  <si>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</si>
  <si>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</si>
  <si>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</si>
  <si>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</si>
  <si>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</si>
  <si>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</si>
  <si>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</si>
  <si>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</si>
  <si>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</si>
  <si>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</si>
  <si>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</si>
  <si>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</si>
  <si>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</si>
  <si>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</si>
  <si>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</si>
  <si>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</si>
  <si>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</si>
  <si>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</si>
  <si>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</si>
  <si>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</si>
  <si>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</si>
  <si>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</si>
  <si>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</si>
  <si>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</si>
  <si>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</si>
  <si>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</si>
  <si>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</si>
  <si>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</si>
  <si>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</si>
  <si>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</si>
  <si>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</si>
  <si>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</si>
  <si>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</si>
  <si>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</si>
  <si>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</si>
  <si>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</si>
  <si>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</si>
  <si>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</si>
  <si>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</si>
  <si>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</si>
  <si>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</si>
  <si>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</si>
  <si>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</si>
  <si>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</si>
  <si>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</si>
  <si>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</si>
  <si>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</si>
  <si>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</si>
  <si>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</si>
  <si>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</si>
  <si>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</si>
  <si>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</si>
  <si>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</si>
  <si>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</si>
  <si>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</si>
  <si>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</si>
  <si>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</si>
  <si>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</si>
  <si>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</si>
  <si>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</si>
  <si>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</si>
  <si>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</si>
  <si>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</si>
  <si>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</si>
  <si>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</si>
  <si>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</si>
  <si>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</si>
  <si>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</si>
  <si>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</si>
  <si>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</si>
  <si>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</si>
  <si>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</si>
  <si>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</si>
  <si>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</si>
  <si>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</si>
  <si>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</si>
  <si>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</si>
  <si>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</si>
  <si>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</si>
  <si>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</si>
  <si>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</si>
  <si>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</si>
  <si>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</si>
  <si>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</si>
  <si>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</si>
  <si>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</si>
  <si>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</si>
  <si>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</si>
  <si>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</si>
  <si>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</si>
  <si>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</si>
  <si>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</si>
  <si>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</si>
  <si>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</si>
  <si>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</si>
  <si>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</si>
  <si>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</si>
  <si>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</si>
  <si>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</si>
  <si>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</si>
  <si>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</si>
  <si>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</si>
  <si>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</si>
  <si>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</si>
  <si>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</si>
  <si>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</si>
  <si>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</si>
  <si>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</si>
  <si>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</si>
  <si>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</si>
  <si>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</si>
  <si>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</si>
  <si>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</si>
  <si>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</si>
  <si>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</si>
  <si>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</si>
  <si>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</si>
  <si>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</si>
  <si>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</si>
  <si>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</si>
  <si>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</si>
  <si>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</si>
  <si>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</si>
  <si>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</si>
  <si>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</si>
  <si>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</si>
  <si>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</si>
  <si>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</si>
  <si>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</si>
  <si>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</si>
  <si>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</si>
  <si>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</si>
  <si>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</si>
  <si>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</si>
  <si>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</si>
  <si>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</si>
  <si>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</si>
  <si>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</si>
  <si>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</si>
  <si>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</si>
  <si>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</si>
  <si>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</si>
  <si>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</si>
  <si>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</si>
  <si>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</si>
  <si>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</si>
  <si>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</si>
  <si>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</si>
  <si>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</si>
  <si>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</si>
  <si>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</si>
  <si>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</si>
  <si>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</si>
  <si>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</si>
  <si>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</si>
  <si>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</si>
  <si>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</si>
  <si>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</si>
  <si>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</si>
  <si>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</si>
  <si>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</si>
  <si>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</si>
  <si>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</si>
  <si>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</si>
  <si>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</si>
  <si>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</si>
  <si>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</si>
  <si>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</si>
  <si>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</si>
  <si>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</si>
  <si>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</si>
  <si>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</si>
  <si>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</si>
  <si>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</si>
  <si>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</si>
  <si>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</si>
  <si>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</si>
  <si>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</si>
  <si>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</si>
  <si>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</si>
  <si>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</si>
  <si>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</si>
  <si>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</si>
  <si>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</si>
  <si>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</si>
  <si>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</si>
  <si>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</si>
  <si>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</si>
  <si>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</si>
  <si>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</si>
  <si>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</si>
  <si>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</si>
  <si>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</si>
  <si>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</si>
  <si>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</si>
  <si>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</si>
  <si>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</si>
  <si>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</si>
  <si>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</si>
  <si>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</si>
  <si>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</si>
  <si>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</si>
  <si>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</si>
  <si>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</si>
  <si>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</si>
  <si>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</si>
  <si>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</si>
  <si>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</si>
  <si>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</si>
  <si>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</si>
  <si>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</si>
  <si>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</si>
  <si>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</si>
  <si>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</si>
  <si>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</si>
  <si>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</si>
  <si>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</si>
  <si>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</si>
  <si>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</si>
  <si>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</si>
  <si>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</si>
  <si>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</si>
  <si>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</si>
  <si>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</si>
  <si>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</si>
  <si>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</si>
  <si>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</si>
  <si>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</si>
  <si>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</si>
  <si>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</si>
  <si>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</si>
  <si>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</si>
  <si>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</si>
  <si>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</si>
  <si>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</si>
  <si>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</si>
  <si>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</si>
  <si>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</si>
  <si>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</si>
  <si>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</si>
  <si>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</si>
  <si>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</si>
  <si>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</si>
  <si>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</si>
  <si>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</si>
  <si>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</si>
  <si>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</si>
  <si>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</si>
  <si>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</si>
  <si>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</si>
  <si>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</si>
  <si>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</si>
  <si>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</si>
  <si>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</si>
  <si>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</si>
  <si>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</si>
  <si>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</si>
  <si>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</si>
  <si>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</si>
  <si>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</si>
  <si>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</si>
  <si>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</si>
  <si>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</si>
  <si>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</si>
  <si>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</si>
  <si>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</si>
  <si>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</si>
  <si>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</si>
  <si>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</si>
  <si>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</si>
  <si>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</si>
  <si>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</si>
  <si>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</si>
  <si>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</si>
  <si>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</si>
  <si>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</si>
  <si>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</si>
  <si>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</si>
  <si>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</si>
  <si>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</si>
  <si>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</si>
  <si>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</si>
  <si>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</si>
  <si>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</si>
  <si>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</si>
  <si>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</si>
  <si>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</si>
  <si>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</si>
  <si>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</si>
  <si>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</si>
  <si>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</si>
  <si>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</si>
  <si>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</si>
  <si>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</si>
  <si>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</si>
  <si>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</si>
  <si>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</si>
  <si>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</si>
  <si>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</si>
  <si>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</si>
  <si>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</si>
  <si>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</si>
  <si>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</si>
  <si>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</si>
  <si>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</si>
  <si>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</si>
  <si>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</si>
  <si>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</si>
  <si>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</si>
  <si>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</si>
  <si>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</si>
  <si>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</si>
  <si>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</si>
  <si>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</si>
  <si>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</si>
  <si>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</si>
  <si>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</si>
  <si>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</si>
  <si>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</si>
  <si>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</si>
  <si>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</si>
  <si>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</si>
  <si>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</si>
  <si>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</si>
  <si>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</si>
  <si>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</si>
  <si>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</si>
  <si>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</si>
  <si>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</si>
  <si>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</si>
  <si>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</si>
  <si>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</si>
  <si>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</si>
  <si>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</si>
  <si>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</si>
  <si>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</si>
  <si>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</si>
  <si>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</si>
  <si>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</si>
  <si>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</si>
  <si>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</si>
  <si>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</si>
  <si>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</si>
  <si>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</si>
  <si>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</si>
  <si>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</si>
  <si>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</si>
  <si>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</si>
  <si>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</si>
  <si>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</si>
  <si>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</si>
  <si>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</si>
  <si>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</si>
  <si>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</si>
  <si>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</si>
  <si>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</si>
  <si>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</si>
  <si>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</si>
  <si>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</si>
  <si>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</si>
  <si>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</si>
  <si>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</si>
  <si>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</si>
  <si>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</si>
  <si>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</si>
  <si>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</si>
  <si>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</si>
  <si>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</si>
  <si>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</si>
  <si>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</si>
  <si>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</si>
  <si>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</si>
  <si>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</si>
  <si>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</si>
  <si>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</si>
  <si>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</si>
  <si>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</si>
  <si>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</si>
  <si>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</si>
  <si>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</si>
  <si>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</si>
  <si>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</si>
  <si>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</si>
  <si>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</si>
  <si>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</si>
  <si>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</si>
  <si>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</si>
  <si>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</si>
  <si>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</si>
  <si>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</si>
  <si>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</si>
  <si>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</si>
  <si>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</si>
  <si>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</si>
  <si>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</si>
  <si>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</si>
  <si>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</si>
  <si>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</si>
  <si>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</si>
  <si>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</si>
  <si>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</si>
  <si>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</si>
  <si>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</si>
  <si>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</si>
  <si>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</si>
  <si>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</si>
  <si>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</si>
  <si>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</si>
  <si>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</si>
  <si>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</si>
  <si>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</si>
  <si>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</si>
  <si>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</si>
  <si>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</si>
  <si>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</si>
  <si>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</si>
  <si>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</si>
  <si>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</si>
  <si>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</si>
  <si>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</si>
  <si>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</si>
  <si>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</si>
  <si>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</si>
  <si>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</si>
  <si>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</si>
  <si>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</si>
  <si>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</si>
  <si>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</si>
  <si>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</si>
  <si>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</si>
  <si>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</si>
  <si>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</si>
  <si>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</si>
  <si>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</si>
  <si>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</si>
  <si>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</si>
  <si>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</si>
  <si>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</si>
  <si>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</si>
  <si>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</si>
  <si>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</si>
  <si>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</si>
  <si>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</si>
  <si>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</si>
  <si>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</si>
  <si>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</si>
  <si>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</si>
  <si>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</si>
  <si>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</si>
  <si>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</si>
  <si>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</si>
  <si>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</si>
  <si>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</si>
  <si>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</si>
  <si>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</si>
  <si>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</si>
  <si>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</si>
  <si>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</si>
  <si>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</si>
  <si>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</si>
  <si>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</si>
  <si>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</si>
  <si>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</si>
  <si>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</si>
  <si>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</si>
  <si>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</si>
  <si>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</si>
  <si>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</si>
  <si>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</si>
  <si>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</si>
  <si>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</si>
  <si>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</si>
  <si>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</si>
  <si>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</si>
  <si>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</si>
  <si>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</si>
  <si>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</si>
  <si>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</si>
  <si>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</si>
  <si>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</si>
  <si>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</si>
  <si>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</si>
  <si>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</si>
  <si>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</si>
  <si>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</si>
  <si>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</si>
  <si>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</si>
  <si>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</si>
  <si>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</si>
  <si>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</si>
  <si>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</si>
  <si>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</si>
  <si>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</si>
  <si>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</si>
  <si>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</si>
  <si>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</si>
  <si>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</si>
  <si>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</si>
  <si>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</si>
  <si>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</si>
  <si>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</si>
  <si>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</si>
  <si>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</si>
  <si>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</si>
  <si>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</si>
  <si>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</si>
  <si>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</si>
  <si>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</si>
  <si>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</si>
  <si>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</si>
  <si>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</si>
  <si>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</si>
  <si>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</si>
  <si>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</si>
  <si>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</si>
  <si>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</si>
  <si>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</si>
  <si>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</si>
  <si>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</si>
  <si>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</si>
  <si>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</si>
  <si>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</si>
  <si>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</si>
  <si>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</si>
  <si>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</si>
  <si>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</si>
  <si>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</si>
  <si>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</si>
  <si>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</si>
  <si>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</si>
  <si>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</si>
  <si>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</si>
  <si>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</si>
  <si>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</si>
  <si>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</si>
  <si>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</si>
  <si>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</si>
  <si>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</si>
  <si>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</si>
  <si>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</si>
  <si>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</si>
  <si>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</si>
  <si>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</si>
  <si>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</si>
  <si>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</si>
  <si>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</si>
  <si>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</si>
  <si>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</si>
  <si>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</si>
  <si>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</si>
  <si>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</si>
  <si>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</si>
  <si>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</si>
  <si>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</si>
  <si>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</si>
  <si>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</si>
  <si>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</si>
  <si>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</si>
  <si>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</si>
  <si>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</si>
  <si>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</si>
  <si>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</si>
  <si>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</si>
  <si>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</si>
  <si>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</si>
  <si>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</si>
  <si>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</si>
  <si>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</si>
  <si>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</si>
  <si>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</si>
  <si>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</si>
  <si>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</si>
  <si>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</si>
  <si>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</si>
  <si>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</si>
  <si>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</si>
  <si>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</si>
  <si>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</si>
  <si>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</si>
  <si>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</si>
  <si>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</si>
  <si>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</si>
  <si>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</si>
  <si>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</si>
  <si>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</si>
  <si>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</si>
  <si>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</si>
  <si>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</si>
  <si>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</si>
  <si>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</si>
  <si>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</si>
  <si>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</si>
  <si>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</si>
  <si>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</si>
  <si>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</si>
  <si>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</si>
  <si>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</si>
  <si>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</si>
  <si>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</si>
  <si>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</si>
  <si>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</si>
  <si>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</si>
  <si>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</si>
  <si>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</si>
  <si>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</si>
  <si>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</si>
  <si>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</si>
  <si>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</si>
  <si>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</si>
  <si>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</si>
  <si>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</si>
  <si>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</si>
  <si>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</si>
  <si>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</si>
  <si>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</si>
  <si>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</si>
  <si>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</si>
  <si>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</si>
  <si>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</si>
  <si>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</si>
  <si>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</si>
  <si>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</si>
  <si>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</si>
  <si>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</si>
  <si>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</si>
  <si>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</si>
  <si>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</si>
  <si>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</si>
  <si>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</si>
  <si>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</si>
  <si>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</si>
  <si>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</si>
  <si>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</si>
  <si>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</si>
  <si>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</si>
  <si>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</si>
  <si>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</si>
  <si>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</si>
  <si>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</si>
  <si>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</si>
  <si>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</si>
  <si>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</si>
  <si>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</si>
  <si>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</si>
  <si>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</si>
  <si>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</si>
  <si>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</si>
  <si>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</si>
  <si>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</si>
  <si>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</si>
  <si>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</si>
  <si>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</si>
  <si>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</si>
  <si>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</si>
  <si>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</si>
  <si>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</si>
  <si>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</si>
  <si>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</si>
  <si>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</si>
  <si>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</si>
  <si>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</si>
  <si>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</si>
  <si>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</si>
  <si>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</si>
  <si>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</si>
  <si>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</si>
  <si>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</si>
  <si>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</si>
  <si>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</si>
  <si>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</si>
  <si>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</si>
  <si>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</si>
  <si>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</si>
  <si>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</si>
  <si>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</si>
  <si>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</si>
  <si>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</si>
  <si>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</si>
  <si>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</si>
  <si>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</si>
  <si>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</si>
  <si>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</si>
  <si>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</si>
  <si>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</si>
  <si>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</si>
  <si>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</si>
  <si>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</si>
  <si>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</si>
  <si>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</si>
  <si>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</si>
  <si>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</si>
  <si>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</si>
  <si>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</si>
  <si>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</si>
  <si>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</si>
  <si>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</si>
  <si>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</si>
  <si>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</si>
  <si>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</si>
  <si>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</si>
  <si>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</si>
  <si>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</si>
  <si>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</si>
  <si>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</si>
  <si>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</si>
  <si>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</si>
  <si>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</si>
  <si>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</si>
  <si>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</si>
  <si>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</si>
  <si>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</si>
  <si>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</si>
  <si>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</si>
  <si>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</si>
  <si>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</si>
  <si>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</si>
  <si>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</si>
  <si>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</si>
  <si>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</si>
  <si>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</si>
  <si>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</si>
  <si>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</si>
  <si>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</si>
  <si>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</si>
  <si>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</si>
  <si>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</si>
  <si>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</si>
  <si>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</si>
  <si>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</si>
  <si>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</si>
  <si>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</si>
  <si>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</si>
  <si>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</si>
  <si>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</si>
  <si>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</si>
  <si>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</si>
  <si>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</si>
  <si>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</si>
  <si>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</si>
  <si>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</si>
  <si>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</si>
  <si>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</si>
  <si>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</si>
  <si>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</si>
  <si>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</si>
  <si>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</si>
  <si>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</si>
  <si>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</si>
  <si>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</si>
  <si>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</si>
  <si>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</si>
  <si>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</si>
  <si>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</si>
  <si>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</si>
  <si>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</si>
  <si>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</si>
  <si>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</si>
  <si>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</si>
  <si>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</si>
  <si>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</si>
  <si>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</si>
  <si>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</si>
  <si>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</si>
  <si>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</si>
  <si>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</si>
  <si>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</si>
  <si>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</si>
  <si>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</si>
  <si>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</si>
  <si>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</si>
  <si>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</si>
  <si>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</si>
  <si>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</si>
  <si>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</si>
  <si>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</si>
  <si>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</si>
  <si>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</si>
  <si>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</si>
  <si>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</si>
  <si>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</si>
  <si>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</si>
  <si>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</si>
  <si>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</si>
  <si>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</si>
  <si>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</si>
  <si>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</si>
  <si>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</si>
  <si>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</si>
  <si>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</si>
  <si>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</si>
  <si>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</si>
  <si>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</si>
  <si>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</si>
  <si>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</si>
  <si>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</si>
  <si>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</si>
  <si>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</si>
  <si>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</si>
  <si>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</si>
  <si>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</si>
  <si>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</si>
  <si>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</si>
  <si>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</si>
  <si>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</si>
  <si>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</si>
  <si>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</si>
  <si>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</si>
  <si>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</si>
  <si>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</si>
  <si>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</si>
  <si>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</si>
  <si>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</si>
  <si>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</si>
  <si>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</si>
  <si>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</si>
  <si>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</si>
  <si>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</si>
  <si>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</si>
  <si>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</si>
  <si>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</si>
  <si>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</si>
  <si>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</si>
  <si>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</si>
  <si>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</si>
  <si>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</si>
  <si>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</si>
  <si>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</si>
  <si>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</si>
  <si>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</si>
  <si>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</si>
  <si>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</si>
  <si>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</si>
  <si>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</si>
  <si>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</si>
  <si>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</si>
  <si>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</si>
  <si>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</si>
  <si>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</si>
  <si>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</si>
  <si>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</si>
  <si>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</si>
  <si>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</si>
  <si>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</si>
  <si>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</si>
  <si>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</si>
  <si>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</si>
  <si>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</si>
  <si>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</si>
  <si>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</si>
  <si>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</si>
  <si>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</si>
  <si>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</si>
  <si>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</si>
  <si>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</si>
  <si>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</si>
  <si>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</si>
  <si>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</si>
  <si>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</si>
  <si>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</si>
  <si>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</si>
  <si>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</si>
  <si>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</si>
  <si>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</si>
  <si>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</si>
  <si>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</si>
  <si>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</si>
  <si>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</si>
  <si>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</si>
  <si>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</si>
  <si>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</si>
  <si>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</si>
  <si>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</si>
  <si>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</si>
  <si>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</si>
  <si>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</si>
  <si>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</si>
  <si>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</si>
  <si>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</si>
  <si>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</si>
  <si>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</si>
  <si>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</si>
  <si>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</si>
  <si>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</si>
  <si>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</si>
  <si>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</si>
  <si>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</si>
  <si>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</si>
  <si>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</si>
  <si>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</si>
  <si>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</si>
  <si>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</si>
  <si>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</si>
  <si>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</si>
  <si>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</si>
  <si>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</si>
  <si>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</si>
  <si>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</si>
  <si>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</si>
  <si>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</si>
  <si>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</si>
  <si>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</si>
  <si>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</si>
  <si>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</si>
  <si>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</si>
  <si>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</si>
  <si>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</si>
  <si>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</si>
  <si>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</si>
  <si>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</si>
  <si>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</si>
  <si>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</si>
  <si>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</si>
  <si>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</si>
  <si>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</si>
  <si>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</si>
  <si>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</si>
  <si>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</si>
  <si>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</si>
  <si>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</si>
  <si>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</si>
  <si>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</si>
  <si>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</si>
  <si>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</si>
  <si>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</si>
  <si>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</si>
  <si>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</si>
  <si>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</si>
  <si>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</si>
  <si>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</si>
  <si>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</si>
  <si>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</si>
  <si>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</si>
  <si>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</si>
  <si>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</si>
  <si>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</si>
  <si>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</si>
  <si>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</si>
  <si>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</si>
  <si>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</si>
  <si>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</si>
  <si>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</si>
  <si>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</si>
  <si>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</si>
  <si>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</si>
  <si>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</si>
  <si>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</si>
  <si>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</si>
  <si>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</si>
  <si>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</si>
  <si>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</si>
  <si>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</si>
  <si>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</si>
  <si>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</si>
  <si>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</si>
  <si>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</si>
  <si>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</si>
  <si>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</si>
  <si>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</si>
  <si>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</si>
  <si>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</si>
  <si>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</si>
  <si>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</si>
  <si>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</si>
  <si>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</si>
  <si>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</si>
  <si>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</si>
  <si>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</si>
  <si>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</si>
  <si>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</si>
  <si>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</si>
  <si>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</si>
  <si>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</si>
  <si>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</si>
  <si>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</si>
  <si>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</si>
  <si>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</si>
  <si>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</si>
  <si>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</si>
  <si>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</si>
  <si>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</si>
  <si>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</si>
  <si>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</si>
  <si>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</si>
  <si>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</si>
  <si>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</si>
  <si>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</si>
  <si>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</si>
  <si>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</si>
  <si>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</si>
  <si>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</si>
  <si>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</si>
  <si>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</si>
  <si>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</si>
  <si>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</si>
  <si>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</si>
  <si>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</si>
  <si>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</si>
  <si>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</si>
  <si>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</si>
  <si>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</si>
  <si>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</si>
  <si>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</si>
  <si>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</si>
  <si>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</si>
  <si>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</si>
  <si>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</si>
  <si>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</si>
  <si>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</si>
  <si>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</si>
  <si>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</si>
  <si>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</si>
  <si>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</si>
  <si>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</si>
  <si>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</si>
  <si>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</si>
  <si>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</si>
  <si>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</si>
  <si>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</si>
  <si>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</si>
  <si>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</si>
  <si>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</si>
  <si>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</si>
  <si>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</si>
  <si>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</si>
  <si>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</si>
  <si>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</si>
  <si>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</si>
  <si>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</si>
  <si>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</si>
  <si>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</si>
  <si>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</si>
  <si>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</si>
  <si>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</si>
  <si>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</si>
  <si>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</si>
  <si>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</si>
  <si>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</si>
  <si>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</si>
  <si>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</si>
  <si>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</si>
  <si>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</si>
  <si>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</si>
  <si>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</si>
  <si>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</si>
  <si>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</si>
  <si>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</si>
  <si>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</si>
  <si>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</si>
  <si>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</si>
  <si>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</si>
  <si>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</si>
  <si>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</si>
  <si>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</si>
  <si>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</si>
  <si>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</si>
  <si>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</si>
  <si>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</si>
  <si>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</si>
  <si>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</si>
  <si>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</si>
  <si>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</si>
  <si>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</si>
  <si>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</si>
  <si>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</si>
  <si>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</si>
  <si>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</si>
  <si>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</si>
  <si>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</si>
  <si>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</si>
  <si>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</si>
  <si>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</si>
  <si>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</si>
  <si>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</si>
  <si>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</si>
  <si>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</si>
  <si>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</si>
  <si>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</si>
  <si>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</si>
  <si>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</si>
  <si>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</si>
  <si>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</si>
  <si>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</si>
  <si>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</si>
  <si>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</si>
  <si>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</si>
  <si>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</si>
  <si>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</si>
  <si>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</si>
  <si>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</si>
  <si>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</si>
  <si>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</si>
  <si>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</si>
  <si>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</si>
  <si>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</si>
  <si>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</si>
  <si>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</si>
  <si>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</si>
  <si>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</si>
  <si>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</si>
  <si>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</si>
  <si>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</si>
  <si>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</si>
  <si>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</si>
  <si>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</si>
  <si>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</si>
  <si>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</si>
  <si>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</si>
  <si>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</si>
  <si>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</si>
  <si>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</si>
  <si>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</si>
  <si>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</si>
  <si>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</si>
  <si>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</si>
  <si>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</si>
  <si>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</si>
  <si>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</si>
  <si>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</si>
  <si>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</si>
  <si>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</si>
  <si>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</si>
  <si>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</si>
  <si>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</si>
  <si>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</si>
  <si>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</si>
  <si>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</si>
  <si>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</si>
  <si>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</si>
  <si>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</si>
  <si>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</si>
  <si>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</si>
  <si>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</si>
  <si>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</si>
  <si>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</si>
  <si>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</si>
  <si>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</si>
  <si>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</si>
  <si>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</si>
  <si>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</si>
  <si>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</si>
  <si>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</si>
  <si>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</si>
  <si>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</si>
  <si>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</si>
  <si>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</si>
  <si>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</si>
  <si>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</si>
  <si>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</si>
  <si>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</si>
  <si>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</si>
  <si>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</si>
  <si>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</si>
  <si>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</si>
  <si>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</si>
  <si>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</si>
  <si>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</si>
  <si>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</si>
  <si>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</si>
  <si>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</si>
  <si>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</si>
  <si>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</si>
  <si>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</si>
  <si>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</si>
  <si>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</si>
  <si>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</si>
  <si>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</si>
  <si>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</si>
  <si>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</si>
  <si>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</si>
  <si>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</si>
  <si>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</si>
  <si>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</si>
  <si>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</si>
  <si>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</si>
  <si>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</si>
  <si>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</si>
  <si>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</si>
  <si>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</si>
  <si>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</si>
  <si>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</si>
  <si>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</si>
  <si>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</si>
  <si>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</si>
  <si>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</si>
  <si>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</si>
  <si>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</si>
  <si>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</si>
  <si>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</si>
  <si>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</si>
  <si>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</si>
  <si>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</si>
  <si>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</si>
  <si>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</si>
  <si>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</si>
  <si>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</si>
  <si>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</si>
  <si>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</si>
  <si>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</si>
  <si>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</si>
  <si>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</si>
  <si>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</si>
  <si>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</si>
  <si>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</si>
  <si>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</si>
  <si>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</si>
  <si>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</si>
  <si>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</si>
  <si>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</si>
  <si>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</si>
  <si>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</si>
  <si>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</si>
  <si>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</si>
  <si>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</si>
  <si>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</si>
  <si>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</si>
  <si>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</si>
  <si>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</si>
  <si>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</si>
  <si>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</si>
  <si>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</si>
  <si>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</si>
  <si>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</si>
  <si>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</si>
  <si>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</si>
  <si>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</si>
  <si>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</si>
  <si>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</si>
  <si>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</si>
  <si>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</si>
  <si>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</si>
  <si>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</si>
  <si>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</si>
  <si>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</si>
  <si>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</si>
  <si>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</si>
  <si>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</si>
  <si>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</si>
  <si>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</si>
  <si>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</si>
  <si>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</si>
  <si>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</si>
  <si>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</si>
  <si>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</si>
  <si>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</si>
  <si>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</si>
  <si>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</si>
  <si>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</si>
  <si>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</si>
  <si>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</si>
  <si>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</si>
  <si>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</si>
  <si>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</si>
  <si>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</si>
  <si>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</si>
  <si>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</si>
  <si>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</si>
  <si>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</si>
  <si>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</si>
  <si>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</si>
  <si>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</si>
  <si>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</si>
  <si>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</si>
  <si>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</si>
  <si>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</si>
  <si>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</si>
  <si>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</si>
  <si>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</si>
  <si>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</si>
  <si>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</si>
  <si>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</si>
  <si>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</si>
  <si>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</si>
  <si>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</si>
  <si>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</si>
  <si>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</si>
  <si>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</si>
  <si>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</si>
  <si>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</si>
  <si>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</si>
  <si>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</si>
  <si>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</si>
  <si>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</si>
  <si>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</si>
  <si>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</si>
  <si>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</si>
  <si>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</si>
  <si>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</si>
  <si>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</si>
  <si>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</si>
  <si>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</si>
  <si>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</si>
  <si>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</si>
  <si>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</si>
  <si>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</si>
  <si>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</si>
  <si>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</si>
  <si>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</si>
  <si>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</si>
  <si>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</si>
  <si>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</si>
  <si>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</si>
  <si>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</si>
  <si>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</si>
  <si>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</si>
  <si>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</si>
  <si>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</si>
  <si>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</si>
  <si>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</si>
  <si>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</si>
  <si>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</si>
  <si>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</si>
  <si>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</si>
  <si>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</si>
  <si>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</si>
  <si>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</si>
  <si>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</si>
  <si>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</si>
  <si>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</si>
  <si>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</si>
  <si>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</si>
  <si>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</si>
  <si>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</si>
  <si>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</si>
  <si>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</si>
  <si>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</si>
  <si>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</si>
  <si>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</si>
  <si>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</si>
  <si>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</si>
  <si>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</si>
  <si>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</si>
  <si>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</si>
  <si>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</si>
  <si>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</si>
  <si>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</si>
  <si>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</si>
  <si>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</si>
  <si>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</si>
  <si>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</si>
  <si>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</si>
  <si>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</si>
  <si>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</si>
  <si>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</si>
  <si>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</si>
  <si>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</si>
  <si>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</si>
  <si>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</si>
  <si>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</si>
  <si>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</si>
  <si>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</si>
  <si>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</si>
  <si>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</si>
  <si>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</si>
  <si>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</si>
  <si>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</si>
  <si>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</si>
  <si>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</si>
  <si>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</si>
  <si>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</si>
  <si>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</si>
  <si>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</si>
  <si>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</si>
  <si>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</si>
  <si>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</si>
  <si>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</si>
  <si>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</si>
  <si>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</si>
  <si>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</si>
  <si>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</si>
  <si>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</si>
  <si>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</si>
  <si>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</si>
  <si>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</si>
  <si>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</si>
  <si>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</si>
  <si>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</si>
  <si>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</si>
  <si>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</si>
  <si>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</si>
  <si>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</si>
  <si>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</si>
  <si>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</si>
  <si>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</si>
  <si>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</si>
  <si>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</si>
  <si>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</si>
  <si>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</si>
  <si>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</si>
  <si>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</si>
  <si>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</si>
  <si>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</si>
  <si>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</si>
  <si>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</si>
  <si>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</si>
  <si>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</si>
  <si>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</si>
  <si>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</si>
  <si>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</si>
  <si>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</si>
  <si>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</si>
  <si>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</si>
  <si>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</si>
  <si>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</si>
  <si>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</si>
  <si>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</si>
  <si>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</si>
  <si>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</si>
  <si>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</si>
  <si>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</si>
  <si>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</si>
  <si>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</si>
  <si>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</si>
  <si>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</si>
  <si>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</si>
  <si>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</si>
  <si>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</si>
  <si>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</si>
  <si>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</si>
  <si>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</si>
  <si>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</si>
  <si>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</si>
  <si>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</si>
  <si>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</si>
  <si>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</si>
  <si>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</si>
  <si>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</si>
  <si>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</si>
  <si>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</si>
  <si>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</si>
  <si>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</si>
  <si>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</si>
  <si>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</si>
  <si>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</si>
  <si>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</si>
  <si>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</si>
  <si>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</si>
  <si>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</si>
  <si>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</si>
  <si>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</si>
  <si>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</si>
  <si>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</si>
  <si>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</si>
  <si>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</si>
  <si>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</si>
  <si>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</si>
  <si>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</si>
  <si>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</si>
  <si>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</si>
  <si>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</si>
  <si>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</si>
  <si>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</si>
  <si>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</si>
  <si>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</si>
  <si>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</si>
  <si>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</si>
  <si>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</si>
  <si>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</si>
  <si>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</si>
  <si>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</si>
  <si>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</si>
  <si>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</si>
  <si>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</si>
  <si>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</si>
  <si>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</si>
  <si>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</si>
  <si>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</si>
  <si>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</si>
  <si>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</si>
  <si>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</si>
  <si>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</si>
  <si>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</si>
  <si>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</si>
  <si>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</si>
  <si>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</si>
  <si>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</si>
  <si>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</si>
  <si>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</si>
  <si>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</si>
  <si>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</si>
  <si>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</si>
  <si>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</si>
  <si>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</si>
  <si>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</si>
  <si>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</si>
  <si>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</si>
  <si>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</si>
  <si>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</si>
  <si>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</si>
  <si>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</si>
  <si>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</si>
  <si>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</si>
  <si>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</si>
  <si>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</si>
  <si>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</si>
  <si>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</si>
  <si>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</si>
  <si>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</si>
  <si>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</si>
  <si>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</si>
  <si>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</si>
  <si>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</si>
  <si>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</si>
  <si>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</si>
  <si>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</si>
  <si>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</si>
  <si>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</si>
  <si>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</si>
  <si>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</si>
  <si>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</si>
  <si>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</si>
  <si>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</si>
  <si>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</si>
  <si>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</si>
  <si>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</si>
  <si>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</si>
  <si>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</si>
  <si>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</si>
  <si>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</si>
  <si>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</si>
  <si>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</si>
  <si>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</si>
  <si>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</si>
  <si>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</si>
  <si>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</si>
  <si>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</si>
  <si>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</si>
  <si>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</si>
  <si>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</si>
  <si>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</si>
  <si>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</si>
  <si>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</si>
  <si>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</si>
  <si>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</si>
  <si>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</si>
  <si>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</si>
  <si>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</si>
  <si>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</si>
  <si>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</si>
  <si>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</si>
  <si>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</si>
  <si>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</si>
  <si>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</si>
  <si>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</si>
  <si>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</si>
  <si>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</si>
  <si>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</si>
  <si>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</si>
  <si>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</si>
  <si>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</si>
  <si>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</si>
  <si>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</si>
  <si>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</si>
  <si>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</si>
  <si>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</si>
  <si>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</si>
  <si>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</si>
  <si>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</si>
  <si>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</si>
  <si>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</si>
  <si>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</si>
  <si>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</si>
  <si>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</si>
  <si>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</si>
  <si>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</si>
  <si>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</si>
  <si>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</si>
  <si>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</si>
  <si>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</si>
  <si>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</si>
  <si>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</si>
  <si>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</si>
  <si>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</si>
  <si>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</si>
  <si>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</si>
  <si>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</si>
  <si>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</si>
  <si>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</si>
  <si>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</si>
  <si>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</si>
  <si>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</si>
  <si>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</si>
  <si>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</si>
  <si>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</si>
  <si>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</si>
  <si>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</si>
  <si>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</si>
  <si>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</si>
  <si>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</si>
  <si>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</si>
  <si>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</si>
  <si>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</si>
  <si>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</si>
  <si>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</si>
  <si>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</si>
  <si>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</si>
  <si>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</si>
  <si>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</si>
  <si>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</si>
  <si>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</si>
  <si>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</si>
  <si>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</si>
  <si>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</si>
  <si>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</si>
  <si>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</si>
  <si>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</si>
  <si>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</si>
  <si>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</si>
  <si>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</si>
  <si>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</si>
  <si>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</si>
  <si>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</si>
  <si>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</si>
  <si>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</si>
  <si>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</si>
  <si>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</si>
  <si>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</si>
  <si>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</si>
  <si>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</si>
  <si>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</si>
  <si>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</si>
  <si>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</si>
  <si>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</si>
  <si>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</si>
  <si>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</si>
  <si>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</si>
  <si>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</si>
  <si>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</si>
  <si>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</si>
  <si>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</si>
  <si>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</si>
  <si>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</si>
  <si>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</si>
  <si>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</si>
  <si>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</si>
  <si>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</si>
  <si>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</si>
  <si>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</si>
  <si>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</si>
  <si>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</si>
  <si>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</si>
  <si>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</si>
  <si>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</si>
  <si>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</si>
  <si>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</si>
  <si>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</si>
  <si>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</si>
  <si>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</si>
  <si>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</si>
  <si>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</si>
  <si>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</si>
  <si>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</si>
  <si>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</si>
  <si>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</si>
  <si>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</si>
  <si>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</si>
  <si>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</si>
  <si>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</si>
  <si>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</si>
  <si>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</si>
  <si>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</si>
  <si>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</si>
  <si>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</si>
  <si>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</si>
  <si>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</si>
  <si>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</si>
  <si>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</si>
  <si>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</si>
  <si>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</si>
  <si>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</si>
  <si>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</si>
  <si>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</si>
  <si>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</si>
  <si>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</si>
  <si>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</si>
  <si>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</si>
  <si>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</si>
  <si>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</si>
  <si>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</si>
  <si>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</si>
  <si>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</si>
  <si>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</si>
  <si>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</si>
  <si>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</si>
  <si>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</si>
  <si>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</si>
  <si>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</si>
  <si>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</si>
  <si>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</si>
  <si>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</si>
  <si>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</si>
  <si>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</si>
  <si>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</si>
  <si>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</si>
  <si>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</si>
  <si>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</si>
  <si>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</si>
  <si>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</si>
  <si>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</si>
  <si>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</si>
  <si>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</si>
  <si>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</si>
  <si>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</si>
  <si>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</si>
  <si>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</si>
  <si>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</si>
  <si>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</si>
  <si>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</si>
  <si>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</si>
  <si>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</si>
  <si>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</si>
  <si>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</si>
  <si>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</si>
  <si>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</si>
  <si>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</si>
  <si>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</si>
  <si>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</si>
  <si>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</si>
  <si>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</si>
  <si>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</si>
  <si>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</si>
  <si>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</si>
  <si>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</si>
  <si>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</si>
  <si>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</si>
  <si>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</si>
  <si>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</si>
  <si>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</si>
  <si>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</si>
  <si>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</si>
  <si>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</si>
  <si>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</si>
  <si>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</si>
  <si>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</si>
  <si>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</si>
  <si>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</si>
  <si>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</si>
  <si>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</si>
  <si>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</si>
  <si>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</si>
  <si>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</si>
  <si>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</si>
  <si>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</si>
  <si>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</si>
  <si>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</si>
  <si>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</si>
  <si>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</si>
  <si>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</si>
  <si>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</si>
  <si>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</si>
  <si>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</si>
  <si>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</si>
  <si>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</si>
  <si>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</si>
  <si>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</si>
  <si>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</si>
  <si>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</si>
  <si>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</si>
  <si>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</si>
  <si>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</si>
  <si>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</si>
  <si>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</si>
  <si>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</si>
  <si>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</si>
  <si>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</si>
  <si>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</si>
  <si>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</si>
  <si>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</si>
  <si>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</si>
  <si>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</si>
  <si>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</si>
  <si>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</si>
  <si>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</si>
  <si>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</si>
  <si>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</si>
  <si>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</si>
  <si>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</si>
  <si>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</si>
  <si>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</si>
  <si>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</si>
  <si>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</si>
  <si>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</si>
  <si>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</si>
  <si>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</si>
  <si>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</si>
  <si>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</si>
  <si>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</si>
  <si>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</si>
  <si>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</si>
  <si>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</si>
  <si>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</si>
  <si>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</si>
  <si>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</si>
  <si>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</si>
  <si>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</si>
  <si>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</si>
  <si>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</si>
  <si>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</si>
  <si>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</si>
  <si>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</si>
  <si>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</si>
  <si>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</si>
  <si>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</si>
  <si>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</si>
  <si>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</si>
  <si>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</si>
  <si>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</si>
  <si>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</si>
  <si>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</si>
  <si>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</si>
  <si>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</si>
  <si>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</si>
  <si>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</si>
  <si>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</si>
  <si>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</si>
  <si>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</si>
  <si>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</si>
  <si>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</si>
  <si>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</si>
  <si>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</si>
  <si>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</si>
  <si>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</si>
  <si>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</si>
  <si>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</si>
  <si>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</si>
  <si>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</si>
  <si>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</si>
  <si>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</si>
  <si>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</si>
  <si>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</si>
  <si>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</si>
  <si>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</si>
  <si>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</si>
  <si>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</si>
  <si>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</si>
  <si>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</si>
  <si>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</si>
  <si>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</si>
  <si>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</si>
  <si>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</si>
  <si>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</si>
  <si>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</si>
  <si>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</si>
  <si>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</si>
  <si>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</si>
  <si>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</si>
  <si>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</si>
  <si>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</si>
  <si>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</si>
  <si>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</si>
  <si>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</si>
  <si>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</si>
  <si>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</si>
  <si>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</si>
  <si>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</si>
  <si>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</si>
  <si>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</si>
  <si>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</si>
  <si>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</si>
  <si>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</si>
  <si>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</si>
  <si>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</si>
  <si>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</si>
  <si>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</si>
  <si>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</si>
  <si>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</si>
  <si>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</si>
  <si>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</si>
  <si>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</si>
  <si>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</si>
  <si>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</si>
  <si>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</si>
  <si>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</si>
  <si>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</si>
  <si>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</si>
  <si>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</si>
  <si>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</si>
  <si>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</si>
  <si>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</si>
  <si>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</si>
  <si>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</si>
  <si>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</si>
  <si>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</si>
  <si>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</si>
  <si>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</si>
  <si>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</si>
  <si>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</si>
  <si>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</si>
  <si>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</si>
  <si>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</si>
  <si>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</si>
  <si>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</si>
  <si>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</si>
  <si>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</si>
  <si>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</si>
  <si>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</si>
  <si>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</si>
  <si>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</si>
  <si>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</si>
  <si>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</si>
  <si>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</si>
  <si>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</si>
  <si>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</si>
  <si>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</si>
  <si>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</si>
  <si>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</si>
  <si>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</si>
  <si>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</si>
  <si>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</si>
  <si>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</si>
  <si>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</si>
  <si>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</si>
  <si>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</si>
  <si>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</si>
  <si>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</si>
  <si>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</si>
  <si>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</si>
  <si>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</si>
  <si>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</si>
  <si>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</si>
  <si>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</si>
  <si>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</si>
  <si>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</si>
  <si>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</si>
  <si>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</si>
  <si>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</si>
  <si>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</si>
  <si>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</si>
  <si>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</si>
  <si>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</si>
  <si>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</si>
  <si>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</si>
  <si>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</si>
  <si>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</si>
  <si>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</si>
  <si>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</si>
  <si>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</si>
  <si>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</si>
  <si>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</si>
  <si>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</si>
  <si>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</si>
  <si>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</si>
  <si>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</si>
  <si>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</si>
  <si>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</si>
  <si>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</si>
  <si>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</si>
  <si>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</si>
  <si>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</si>
  <si>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</si>
  <si>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</si>
  <si>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</si>
  <si>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</si>
  <si>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</si>
  <si>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</si>
  <si>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</si>
  <si>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</si>
  <si>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</si>
  <si>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</si>
  <si>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</si>
  <si>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</si>
  <si>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</si>
  <si>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</si>
  <si>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</si>
  <si>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</si>
  <si>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</si>
  <si>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</si>
  <si>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</si>
  <si>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</si>
  <si>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</si>
  <si>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</si>
  <si>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</si>
  <si>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</si>
  <si>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</si>
  <si>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</si>
  <si>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</si>
  <si>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</si>
  <si>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</si>
  <si>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</si>
  <si>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</si>
  <si>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</si>
  <si>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</si>
  <si>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</si>
  <si>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</si>
  <si>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</si>
  <si>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</si>
  <si>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</si>
  <si>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</si>
  <si>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</si>
  <si>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</si>
  <si>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</si>
  <si>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</si>
  <si>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</si>
  <si>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</si>
  <si>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</si>
  <si>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</si>
  <si>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</si>
  <si>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</si>
  <si>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</si>
  <si>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</si>
  <si>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</si>
  <si>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</si>
  <si>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</si>
  <si>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</si>
  <si>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</si>
  <si>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</si>
  <si>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</si>
  <si>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</si>
  <si>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</si>
  <si>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</si>
  <si>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</si>
  <si>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</si>
  <si>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</si>
  <si>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</si>
  <si>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</si>
  <si>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</si>
  <si>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</si>
  <si>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</si>
  <si>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</si>
  <si>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</si>
  <si>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</si>
  <si>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</si>
  <si>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</si>
  <si>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</si>
  <si>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</si>
  <si>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</si>
  <si>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</si>
  <si>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</si>
  <si>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</si>
  <si>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</si>
  <si>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</si>
  <si>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</si>
  <si>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</si>
  <si>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</si>
  <si>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</si>
  <si>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</si>
  <si>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</si>
  <si>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</si>
  <si>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</si>
  <si>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</si>
  <si>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</si>
  <si>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</si>
  <si>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</si>
  <si>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</si>
  <si>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</si>
  <si>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</si>
  <si>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</si>
  <si>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</si>
  <si>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</si>
  <si>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</si>
  <si>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</si>
  <si>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</si>
  <si>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</si>
  <si>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</si>
  <si>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</si>
  <si>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</si>
  <si>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</si>
  <si>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</si>
  <si>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</si>
  <si>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</si>
  <si>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</si>
  <si>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</si>
  <si>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</si>
  <si>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</si>
  <si>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</si>
  <si>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</si>
  <si>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</si>
  <si>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</si>
  <si>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</si>
  <si>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</si>
  <si>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</si>
  <si>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</si>
  <si>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</si>
  <si>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</si>
  <si>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</si>
  <si>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</si>
  <si>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</si>
  <si>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</si>
  <si>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</si>
  <si>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</si>
  <si>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</si>
  <si>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</si>
  <si>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</si>
  <si>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</si>
  <si>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</si>
  <si>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</si>
  <si>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</si>
  <si>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</si>
  <si>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</si>
  <si>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</si>
  <si>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</si>
  <si>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</si>
  <si>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</si>
  <si>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</si>
  <si>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</si>
  <si>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</si>
  <si>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</si>
  <si>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</si>
  <si>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</si>
  <si>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</si>
  <si>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</si>
  <si>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</si>
  <si>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</si>
  <si>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</si>
  <si>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</si>
  <si>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</si>
  <si>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</si>
  <si>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</si>
  <si>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</si>
  <si>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</si>
  <si>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</si>
  <si>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</si>
  <si>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</si>
  <si>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</si>
  <si>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</si>
  <si>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</si>
  <si>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</si>
  <si>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</si>
  <si>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</si>
  <si>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</si>
  <si>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</si>
  <si>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</si>
  <si>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</si>
  <si>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</si>
  <si>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</si>
  <si>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</si>
  <si>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</si>
  <si>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</si>
  <si>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</si>
  <si>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</si>
  <si>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</si>
  <si>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</si>
  <si>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</si>
  <si>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</si>
  <si>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</si>
  <si>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</si>
  <si>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</si>
  <si>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</si>
  <si>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</si>
  <si>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</si>
  <si>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</si>
  <si>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</si>
  <si>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</si>
  <si>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</si>
  <si>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</si>
  <si>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</si>
  <si>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</si>
  <si>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</si>
  <si>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</si>
  <si>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</si>
  <si>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</si>
  <si>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</si>
  <si>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</si>
  <si>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</si>
  <si>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</si>
  <si>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</si>
  <si>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</si>
  <si>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</si>
  <si>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</si>
  <si>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</si>
  <si>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</si>
  <si>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</si>
  <si>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</si>
  <si>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</si>
  <si>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</si>
  <si>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</si>
  <si>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</si>
  <si>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</si>
  <si>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</si>
  <si>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</si>
  <si>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</si>
  <si>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</si>
  <si>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</si>
  <si>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</si>
  <si>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</si>
  <si>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</si>
  <si>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</si>
  <si>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</si>
  <si>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</si>
  <si>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</si>
  <si>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</si>
  <si>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</si>
  <si>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</si>
  <si>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</si>
  <si>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</si>
  <si>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</si>
  <si>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</si>
  <si>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</si>
  <si>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</si>
  <si>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</si>
  <si>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</si>
  <si>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</si>
  <si>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</si>
  <si>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</si>
  <si>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</si>
  <si>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</si>
  <si>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</si>
  <si>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</si>
  <si>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</si>
  <si>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</si>
  <si>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</si>
  <si>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</si>
  <si>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</si>
  <si>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</si>
  <si>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</si>
  <si>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</si>
  <si>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</si>
  <si>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</si>
  <si>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</si>
  <si>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</si>
  <si>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</si>
  <si>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</si>
  <si>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</si>
  <si>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</si>
  <si>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</si>
  <si>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</si>
  <si>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</si>
  <si>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</si>
  <si>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</si>
  <si>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</si>
  <si>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</si>
  <si>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</si>
  <si>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</si>
  <si>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</si>
  <si>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</si>
  <si>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</si>
  <si>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</si>
  <si>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</si>
  <si>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</si>
  <si>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</si>
  <si>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</si>
  <si>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</si>
  <si>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</si>
  <si>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</si>
  <si>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</si>
  <si>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</si>
  <si>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</si>
  <si>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</si>
  <si>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</si>
  <si>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</si>
  <si>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</si>
  <si>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</si>
  <si>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</si>
  <si>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</si>
  <si>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</si>
  <si>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</si>
  <si>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</si>
  <si>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</si>
  <si>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</si>
  <si>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</si>
  <si>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</si>
  <si>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</si>
  <si>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</si>
  <si>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</si>
  <si>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</si>
  <si>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</si>
  <si>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</si>
  <si>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</si>
  <si>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</si>
  <si>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</si>
  <si>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</si>
  <si>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</si>
  <si>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</si>
  <si>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</si>
  <si>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</si>
  <si>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</si>
  <si>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</si>
  <si>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</si>
  <si>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</si>
  <si>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</si>
  <si>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</si>
  <si>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</si>
  <si>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</si>
  <si>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</si>
  <si>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</si>
  <si>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</si>
  <si>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</si>
  <si>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</si>
  <si>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</si>
  <si>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</si>
  <si>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</si>
  <si>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</si>
  <si>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</si>
  <si>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</si>
  <si>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</si>
  <si>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</si>
  <si>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</si>
  <si>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</si>
  <si>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</si>
  <si>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</si>
  <si>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</si>
  <si>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</si>
  <si>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</si>
  <si>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</si>
  <si>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</si>
  <si>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</si>
  <si>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</si>
  <si>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</si>
  <si>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</si>
  <si>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</si>
  <si>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</si>
  <si>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</si>
  <si>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</si>
  <si>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</si>
  <si>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</si>
  <si>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</si>
  <si>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</si>
  <si>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</si>
  <si>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</si>
  <si>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</si>
  <si>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</si>
  <si>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</si>
  <si>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</si>
  <si>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</si>
  <si>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</si>
  <si>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</si>
  <si>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</si>
  <si>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</si>
  <si>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</si>
  <si>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</si>
  <si>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</si>
  <si>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</si>
  <si>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</si>
  <si>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</si>
  <si>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</si>
  <si>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</si>
  <si>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</si>
  <si>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</si>
  <si>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</si>
  <si>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</si>
  <si>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</si>
  <si>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</si>
  <si>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</si>
  <si>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</si>
  <si>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</si>
  <si>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</si>
  <si>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</si>
  <si>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</si>
  <si>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</si>
  <si>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</si>
  <si>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</si>
  <si>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</si>
  <si>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</si>
  <si>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</si>
  <si>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</si>
  <si>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</si>
  <si>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</si>
  <si>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</si>
  <si>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</si>
  <si>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</si>
  <si>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</si>
  <si>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</si>
  <si>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</si>
  <si>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</si>
  <si>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</si>
  <si>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</si>
  <si>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</si>
  <si>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</si>
  <si>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</si>
  <si>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</si>
  <si>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</si>
  <si>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</si>
  <si>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</si>
  <si>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</si>
  <si>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</si>
  <si>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</si>
  <si>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</si>
  <si>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</si>
  <si>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</si>
  <si>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</si>
  <si>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</si>
  <si>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</si>
  <si>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</si>
  <si>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</si>
  <si>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</si>
  <si>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</si>
  <si>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</si>
  <si>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</si>
  <si>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</si>
  <si>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</si>
  <si>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</si>
  <si>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</si>
  <si>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</si>
  <si>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</si>
  <si>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</si>
  <si>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</si>
  <si>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</si>
  <si>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</si>
  <si>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</si>
  <si>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</si>
  <si>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</si>
  <si>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</si>
  <si>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</si>
  <si>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</si>
  <si>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</si>
  <si>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</si>
  <si>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</si>
  <si>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</si>
  <si>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</si>
  <si>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</si>
  <si>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</si>
  <si>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</si>
  <si>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</si>
  <si>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</si>
  <si>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</si>
  <si>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</si>
  <si>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</si>
  <si>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</si>
  <si>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</si>
  <si>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</si>
  <si>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</si>
  <si>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</si>
  <si>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</si>
  <si>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</si>
  <si>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</si>
  <si>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</si>
  <si>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</si>
  <si>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</si>
  <si>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</si>
  <si>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</si>
  <si>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</si>
  <si>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</si>
  <si>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</si>
  <si>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</si>
  <si>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</si>
  <si>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</si>
  <si>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</si>
  <si>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</si>
  <si>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</si>
  <si>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</si>
  <si>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</si>
  <si>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</si>
  <si>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</si>
  <si>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</si>
  <si>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</si>
  <si>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</si>
  <si>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</si>
  <si>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</si>
  <si>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</si>
  <si>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</si>
  <si>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</si>
  <si>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</si>
  <si>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</si>
  <si>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</si>
  <si>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</si>
  <si>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</si>
  <si>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</si>
  <si>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</si>
  <si>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</si>
  <si>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</si>
  <si>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</si>
  <si>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</si>
  <si>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</si>
  <si>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</si>
  <si>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</si>
  <si>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</si>
  <si>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</si>
  <si>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</si>
  <si>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</si>
  <si>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</si>
  <si>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</si>
  <si>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</si>
  <si>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</si>
  <si>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</si>
  <si>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</si>
  <si>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</si>
  <si>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</si>
  <si>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</si>
  <si>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</si>
  <si>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</si>
  <si>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</si>
  <si>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</si>
  <si>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</si>
  <si>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</si>
  <si>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</si>
  <si>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</si>
  <si>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</si>
  <si>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</si>
  <si>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</si>
  <si>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</si>
  <si>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</si>
  <si>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</si>
  <si>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</si>
  <si>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</si>
  <si>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</si>
  <si>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</si>
  <si>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</si>
  <si>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</si>
  <si>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</si>
  <si>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</si>
  <si>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</si>
  <si>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</si>
  <si>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</si>
  <si>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</si>
  <si>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</si>
  <si>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</si>
  <si>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</si>
  <si>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</si>
  <si>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</si>
  <si>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</si>
  <si>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</si>
  <si>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</si>
  <si>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</si>
  <si>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</si>
  <si>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</si>
  <si>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</si>
  <si>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</si>
  <si>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</si>
  <si>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</si>
  <si>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</si>
  <si>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</si>
  <si>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</si>
  <si>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</si>
  <si>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</si>
  <si>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</si>
  <si>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</si>
  <si>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</si>
  <si>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</si>
  <si>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</si>
  <si>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</si>
  <si>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</si>
  <si>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</si>
  <si>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</si>
  <si>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</si>
  <si>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</si>
  <si>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</si>
  <si>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</si>
  <si>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</si>
  <si>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</si>
  <si>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</si>
  <si>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</si>
  <si>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</si>
  <si>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</si>
  <si>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</si>
  <si>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</si>
  <si>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</si>
  <si>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</si>
  <si>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</si>
  <si>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</si>
  <si>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</si>
  <si>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</si>
  <si>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</si>
  <si>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</si>
  <si>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</si>
  <si>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</si>
  <si>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</si>
  <si>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</si>
  <si>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</si>
  <si>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</si>
  <si>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</si>
  <si>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</si>
  <si>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</si>
  <si>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</si>
  <si>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</si>
  <si>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</si>
  <si>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</si>
  <si>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</si>
  <si>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</si>
  <si>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</si>
  <si>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</si>
  <si>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</si>
  <si>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</si>
  <si>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</si>
  <si>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</si>
  <si>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</si>
  <si>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</si>
  <si>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</si>
  <si>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</si>
  <si>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</si>
  <si>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</si>
  <si>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</si>
  <si>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</si>
  <si>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</si>
  <si>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</si>
  <si>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</si>
  <si>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</si>
  <si>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</si>
  <si>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</si>
  <si>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</si>
  <si>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</si>
  <si>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</si>
  <si>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</si>
  <si>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</si>
  <si>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</si>
  <si>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</si>
  <si>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</si>
  <si>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</si>
  <si>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</si>
  <si>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</si>
  <si>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</si>
  <si>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</si>
  <si>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</si>
  <si>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</si>
  <si>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</si>
  <si>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</si>
  <si>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</si>
  <si>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</si>
  <si>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</si>
  <si>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</si>
  <si>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</si>
  <si>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</si>
  <si>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</si>
  <si>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</si>
  <si>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</si>
  <si>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</si>
  <si>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</si>
  <si>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</si>
  <si>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</si>
  <si>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</si>
  <si>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</si>
  <si>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</si>
  <si>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</si>
  <si>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</si>
  <si>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</si>
  <si>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</si>
  <si>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</si>
  <si>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</si>
  <si>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</si>
  <si>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</si>
  <si>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</si>
  <si>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</si>
  <si>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</si>
  <si>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</si>
  <si>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</si>
  <si>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</si>
  <si>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</si>
  <si>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</si>
  <si>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</si>
  <si>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</si>
  <si>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</si>
  <si>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</si>
  <si>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</si>
  <si>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</si>
  <si>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</si>
  <si>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</si>
  <si>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</si>
  <si>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</si>
  <si>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</si>
  <si>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</si>
  <si>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</si>
  <si>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</si>
  <si>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</si>
  <si>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</si>
  <si>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</si>
  <si>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</si>
  <si>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</si>
  <si>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</si>
  <si>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</si>
  <si>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</si>
  <si>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</si>
  <si>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</si>
  <si>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</si>
  <si>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</si>
  <si>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</si>
  <si>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</si>
  <si>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</si>
  <si>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</si>
  <si>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</si>
  <si>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</si>
  <si>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</si>
  <si>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</si>
  <si>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</si>
  <si>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</si>
  <si>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</si>
  <si>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</si>
  <si>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</si>
  <si>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</si>
  <si>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</si>
  <si>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</si>
  <si>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</si>
  <si>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</si>
  <si>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</si>
  <si>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</si>
  <si>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</si>
  <si>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</si>
  <si>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</si>
  <si>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</si>
  <si>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</si>
  <si>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</si>
  <si>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</si>
  <si>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</si>
  <si>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</si>
  <si>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</si>
  <si>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</si>
  <si>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</si>
  <si>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</si>
  <si>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</si>
  <si>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</si>
  <si>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</si>
  <si>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</si>
  <si>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</si>
  <si>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</si>
  <si>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</si>
  <si>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</si>
  <si>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</si>
  <si>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</si>
  <si>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</si>
  <si>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</si>
  <si>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</si>
  <si>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</si>
  <si>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</si>
  <si>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</si>
  <si>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</si>
  <si>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</si>
  <si>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</si>
  <si>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</si>
  <si>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</si>
  <si>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</si>
  <si>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</si>
  <si>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</si>
  <si>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</si>
  <si>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</si>
  <si>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</si>
  <si>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</si>
  <si>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</si>
  <si>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</si>
  <si>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</si>
  <si>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</si>
  <si>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</si>
  <si>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</si>
  <si>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</si>
  <si>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</si>
  <si>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</si>
  <si>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</si>
  <si>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</si>
  <si>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</si>
  <si>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</si>
  <si>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</si>
  <si>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</si>
  <si>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</si>
  <si>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</si>
  <si>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</si>
  <si>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</si>
  <si>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</si>
  <si>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</si>
  <si>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</si>
  <si>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</si>
  <si>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</si>
  <si>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</si>
  <si>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</si>
  <si>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</si>
  <si>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</si>
  <si>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</si>
  <si>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</si>
  <si>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</si>
  <si>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</si>
  <si>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</si>
  <si>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</si>
  <si>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</si>
  <si>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</si>
  <si>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</si>
  <si>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</si>
  <si>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</si>
  <si>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</si>
  <si>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</si>
  <si>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</si>
  <si>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</si>
  <si>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</si>
  <si>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</si>
  <si>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</si>
  <si>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</si>
  <si>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</si>
  <si>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</si>
  <si>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</si>
  <si>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</si>
  <si>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</si>
  <si>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</si>
  <si>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</si>
  <si>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</si>
  <si>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</si>
  <si>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</si>
  <si>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</si>
  <si>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</si>
  <si>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</si>
  <si>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</si>
  <si>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</si>
  <si>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</si>
  <si>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</si>
  <si>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</si>
  <si>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</si>
  <si>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</si>
  <si>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</si>
  <si>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</si>
  <si>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</si>
  <si>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</si>
  <si>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</si>
  <si>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</si>
  <si>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</si>
  <si>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</si>
  <si>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</si>
  <si>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</si>
  <si>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</si>
  <si>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</si>
  <si>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</si>
  <si>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</si>
  <si>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</si>
  <si>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</si>
  <si>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</si>
  <si>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</si>
  <si>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</si>
  <si>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</si>
  <si>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</si>
  <si>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</si>
  <si>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</si>
  <si>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</si>
  <si>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</si>
  <si>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</si>
  <si>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</si>
  <si>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</si>
  <si>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</si>
  <si>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</si>
  <si>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</si>
  <si>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</si>
  <si>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</si>
  <si>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</si>
  <si>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</si>
  <si>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</si>
  <si>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</si>
  <si>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</si>
  <si>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</si>
  <si>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</si>
  <si>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</si>
  <si>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</si>
  <si>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</si>
  <si>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</si>
  <si>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</si>
  <si>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</si>
  <si>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</si>
  <si>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</si>
  <si>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</si>
  <si>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</si>
  <si>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</si>
  <si>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</si>
  <si>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</si>
  <si>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</si>
  <si>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</si>
  <si>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</si>
  <si>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</si>
  <si>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</si>
  <si>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</si>
  <si>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</si>
  <si>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</si>
  <si>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</si>
  <si>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</si>
  <si>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</si>
  <si>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</si>
  <si>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</si>
  <si>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</si>
  <si>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</si>
  <si>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</si>
  <si>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</si>
  <si>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</si>
  <si>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</si>
  <si>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</si>
  <si>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</si>
  <si>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</si>
  <si>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</si>
  <si>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</si>
  <si>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</si>
  <si>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</si>
  <si>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</si>
  <si>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</si>
  <si>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</si>
  <si>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</si>
  <si>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</si>
  <si>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</si>
  <si>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</si>
  <si>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</si>
  <si>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</si>
  <si>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</si>
  <si>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</si>
  <si>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</si>
  <si>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</si>
  <si>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</si>
  <si>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</si>
  <si>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</si>
  <si>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</si>
  <si>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</si>
  <si>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</si>
  <si>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</si>
  <si>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</si>
  <si>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</si>
  <si>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</si>
  <si>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</si>
  <si>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</si>
  <si>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</si>
  <si>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</si>
  <si>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</si>
  <si>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</si>
  <si>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</si>
  <si>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</si>
  <si>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</si>
  <si>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</si>
  <si>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</si>
  <si>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</si>
  <si>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</si>
  <si>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</si>
  <si>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</si>
  <si>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</si>
  <si>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</si>
  <si>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</si>
  <si>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</si>
  <si>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</si>
  <si>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</si>
  <si>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</si>
  <si>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</si>
  <si>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</si>
  <si>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</si>
  <si>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</si>
  <si>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</si>
  <si>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</si>
  <si>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</si>
  <si>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</si>
  <si>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</si>
  <si>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</si>
  <si>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</si>
  <si>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</si>
  <si>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</si>
  <si>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</si>
  <si>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</si>
  <si>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</si>
  <si>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</si>
  <si>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</si>
  <si>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</si>
  <si>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</si>
  <si>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</si>
  <si>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</si>
  <si>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</si>
  <si>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</si>
  <si>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</si>
  <si>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</si>
  <si>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</si>
  <si>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</si>
  <si>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</si>
  <si>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</si>
  <si>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</si>
  <si>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</si>
  <si>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</si>
  <si>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</si>
  <si>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</si>
  <si>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</si>
  <si>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</si>
  <si>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</si>
  <si>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</si>
  <si>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</si>
  <si>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</si>
  <si>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</si>
  <si>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</si>
  <si>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</si>
  <si>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</si>
  <si>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</si>
  <si>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</si>
  <si>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</si>
  <si>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</si>
  <si>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</si>
  <si>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</si>
  <si>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</si>
  <si>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</si>
  <si>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</si>
  <si>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</si>
  <si>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</si>
  <si>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</si>
  <si>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</si>
  <si>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</si>
  <si>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</si>
  <si>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</si>
  <si>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</si>
  <si>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</si>
  <si>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</si>
  <si>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</si>
  <si>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</si>
  <si>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</si>
  <si>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</si>
  <si>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</si>
  <si>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</si>
  <si>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</si>
  <si>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</si>
  <si>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</si>
  <si>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</si>
  <si>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</si>
  <si>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</si>
  <si>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</si>
  <si>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</si>
  <si>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</si>
  <si>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</si>
  <si>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</si>
  <si>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</si>
  <si>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</si>
  <si>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</si>
  <si>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</si>
  <si>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</si>
  <si>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</si>
  <si>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</si>
  <si>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</si>
  <si>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</si>
  <si>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</si>
  <si>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</si>
  <si>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</si>
  <si>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</si>
  <si>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</si>
  <si>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</si>
  <si>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</si>
  <si>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</si>
  <si>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</si>
  <si>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</si>
  <si>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</si>
  <si>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</si>
  <si>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</si>
  <si>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</si>
  <si>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</si>
  <si>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</si>
  <si>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</si>
  <si>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</si>
  <si>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</si>
  <si>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</si>
  <si>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</si>
  <si>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</si>
  <si>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</si>
  <si>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</si>
  <si>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</si>
  <si>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</si>
  <si>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</si>
  <si>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</si>
  <si>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</si>
  <si>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</si>
  <si>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</si>
  <si>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</si>
  <si>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</si>
  <si>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</si>
  <si>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</si>
  <si>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</si>
  <si>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</si>
  <si>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</si>
  <si>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</si>
  <si>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</si>
  <si>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</si>
  <si>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</si>
  <si>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</si>
  <si>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</si>
  <si>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</si>
  <si>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</si>
  <si>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</si>
  <si>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</si>
  <si>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</si>
  <si>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</si>
  <si>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</si>
  <si>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</si>
  <si>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</si>
  <si>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</si>
  <si>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</si>
  <si>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</si>
  <si>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</si>
  <si>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</si>
  <si>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</si>
  <si>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</si>
  <si>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</si>
  <si>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</si>
  <si>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</si>
  <si>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</si>
  <si>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</si>
  <si>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</si>
  <si>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</si>
  <si>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</si>
  <si>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</si>
  <si>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</si>
  <si>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</si>
  <si>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</si>
  <si>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</si>
  <si>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</si>
  <si>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</si>
  <si>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</si>
  <si>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</si>
  <si>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</si>
  <si>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</si>
  <si>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</si>
  <si>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</si>
  <si>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</si>
  <si>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</si>
  <si>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</si>
  <si>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</si>
  <si>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</si>
  <si>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</si>
  <si>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</si>
  <si>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</si>
  <si>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</si>
  <si>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</si>
  <si>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</si>
  <si>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</si>
  <si>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</si>
  <si>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</si>
  <si>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</si>
  <si>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</si>
  <si>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</si>
  <si>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</si>
  <si>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</si>
  <si>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</si>
  <si>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</si>
  <si>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</si>
  <si>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</si>
  <si>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</si>
  <si>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</si>
  <si>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</si>
  <si>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</si>
  <si>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</si>
  <si>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</si>
  <si>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</si>
  <si>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</si>
  <si>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</si>
  <si>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</si>
  <si>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</si>
  <si>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</si>
  <si>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</si>
  <si>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</si>
  <si>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</si>
  <si>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</si>
  <si>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</si>
  <si>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</si>
  <si>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</si>
  <si>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</si>
  <si>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</si>
  <si>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</si>
  <si>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</si>
  <si>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</si>
  <si>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</si>
  <si>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</si>
  <si>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</si>
  <si>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</si>
  <si>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</si>
  <si>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</si>
  <si>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</si>
  <si>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</si>
  <si>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</si>
  <si>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</si>
  <si>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</si>
  <si>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</si>
  <si>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</si>
  <si>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</si>
  <si>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</si>
  <si>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</si>
  <si>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</si>
  <si>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</si>
  <si>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</si>
  <si>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</si>
  <si>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</si>
  <si>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</si>
  <si>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</si>
  <si>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</si>
  <si>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</si>
  <si>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</si>
  <si>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</si>
  <si>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</si>
  <si>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</si>
  <si>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</si>
  <si>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</si>
  <si>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</si>
  <si>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</si>
  <si>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</si>
  <si>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</si>
  <si>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</si>
  <si>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</si>
  <si>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</si>
  <si>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</si>
  <si>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</si>
  <si>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</si>
  <si>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</si>
  <si>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</si>
  <si>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</si>
  <si>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</si>
  <si>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</si>
  <si>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</si>
  <si>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</si>
  <si>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</si>
  <si>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</si>
  <si>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</si>
  <si>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</si>
  <si>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</si>
  <si>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</si>
  <si>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</si>
  <si>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</si>
  <si>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</si>
  <si>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</si>
  <si>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</si>
  <si>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</si>
  <si>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</si>
  <si>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</si>
  <si>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</si>
  <si>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</si>
  <si>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</si>
  <si>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</si>
  <si>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</si>
  <si>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</si>
  <si>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</si>
  <si>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</si>
  <si>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</si>
  <si>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</si>
  <si>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</si>
  <si>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</si>
  <si>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</si>
  <si>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</si>
  <si>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</si>
  <si>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</si>
  <si>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</si>
  <si>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</si>
  <si>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</si>
  <si>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</si>
  <si>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</si>
  <si>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</si>
  <si>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</si>
  <si>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</si>
  <si>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</si>
  <si>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</si>
  <si>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</si>
  <si>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</si>
  <si>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</si>
  <si>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</si>
  <si>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</si>
  <si>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</si>
  <si>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</si>
  <si>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</si>
  <si>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</si>
  <si>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</si>
  <si>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</si>
  <si>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</si>
  <si>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</si>
  <si>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</si>
  <si>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</si>
  <si>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</si>
  <si>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</si>
  <si>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</si>
  <si>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</si>
  <si>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</si>
  <si>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</si>
  <si>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</si>
  <si>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</si>
  <si>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</si>
  <si>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</si>
  <si>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</si>
  <si>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</si>
  <si>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</si>
  <si>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</si>
  <si>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</si>
  <si>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</si>
  <si>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</si>
  <si>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</si>
  <si>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</si>
  <si>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</si>
  <si>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</si>
  <si>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</si>
  <si>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</si>
  <si>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</si>
  <si>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</si>
  <si>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</si>
  <si>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</si>
  <si>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</si>
  <si>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</si>
  <si>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</si>
  <si>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</si>
  <si>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</si>
  <si>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</si>
  <si>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</si>
  <si>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</si>
  <si>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</si>
  <si>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</si>
  <si>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</si>
  <si>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</si>
  <si>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</si>
  <si>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</si>
  <si>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</si>
  <si>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</si>
  <si>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</si>
  <si>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</si>
  <si>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</si>
  <si>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</si>
  <si>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</si>
  <si>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</si>
  <si>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</si>
  <si>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</si>
  <si>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</si>
  <si>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</si>
  <si>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</si>
  <si>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</si>
  <si>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</si>
  <si>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</si>
  <si>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</si>
  <si>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</si>
  <si>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</si>
  <si>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</si>
  <si>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</si>
  <si>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</si>
  <si>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</si>
  <si>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</si>
  <si>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</si>
  <si>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</si>
  <si>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</si>
  <si>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</si>
  <si>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</si>
  <si>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</si>
  <si>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</si>
  <si>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</si>
  <si>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</si>
  <si>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</si>
  <si>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</si>
  <si>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</si>
  <si>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</si>
  <si>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</si>
  <si>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</si>
  <si>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</si>
  <si>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</si>
  <si>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</si>
  <si>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</si>
  <si>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</si>
  <si>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</si>
  <si>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</si>
  <si>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</si>
  <si>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</si>
  <si>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</si>
  <si>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</si>
  <si>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</si>
  <si>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</si>
  <si>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</si>
  <si>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</si>
  <si>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</si>
  <si>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</si>
  <si>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</si>
  <si>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</si>
  <si>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</si>
  <si>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</si>
  <si>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</si>
  <si>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</si>
  <si>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</si>
  <si>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</si>
  <si>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</si>
  <si>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</si>
  <si>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</si>
  <si>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</si>
  <si>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</si>
  <si>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</si>
  <si>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</si>
  <si>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</si>
  <si>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</si>
  <si>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</si>
  <si>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</si>
  <si>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</si>
  <si>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</si>
  <si>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</si>
  <si>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</si>
  <si>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</si>
  <si>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</si>
  <si>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</si>
  <si>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</si>
  <si>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</si>
  <si>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</si>
  <si>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</si>
  <si>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</si>
  <si>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</si>
  <si>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</si>
  <si>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</si>
  <si>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</si>
  <si>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</si>
  <si>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</si>
  <si>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</si>
  <si>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</si>
  <si>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</si>
  <si>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</si>
  <si>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</si>
  <si>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</si>
  <si>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</si>
  <si>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</si>
  <si>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</si>
  <si>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</si>
  <si>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</si>
  <si>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</si>
  <si>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</si>
  <si>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</si>
  <si>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</si>
  <si>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</si>
  <si>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</si>
  <si>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</si>
  <si>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</si>
  <si>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</si>
  <si>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</si>
  <si>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</si>
  <si>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</si>
  <si>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</si>
  <si>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</si>
  <si>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</si>
  <si>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</si>
  <si>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</si>
  <si>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</si>
  <si>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</si>
  <si>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</si>
  <si>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</si>
  <si>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</si>
  <si>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</si>
  <si>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</si>
  <si>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</si>
  <si>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</si>
  <si>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</si>
  <si>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</si>
  <si>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</si>
  <si>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</si>
  <si>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</si>
  <si>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</si>
  <si>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</si>
  <si>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</si>
  <si>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</si>
  <si>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</si>
  <si>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</si>
  <si>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</si>
  <si>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</si>
  <si>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</si>
  <si>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</si>
  <si>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</si>
  <si>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</si>
  <si>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</si>
  <si>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</si>
  <si>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</si>
  <si>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</si>
  <si>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</si>
  <si>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</si>
  <si>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</si>
  <si>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</si>
  <si>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</si>
  <si>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</si>
  <si>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</si>
  <si>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</si>
  <si>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</si>
  <si>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</si>
  <si>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</si>
  <si>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</si>
  <si>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</si>
  <si>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</si>
  <si>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</si>
  <si>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</si>
  <si>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</si>
  <si>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</si>
  <si>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</si>
  <si>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</si>
  <si>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</si>
  <si>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</si>
  <si>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</si>
  <si>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</si>
  <si>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</si>
  <si>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</si>
  <si>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</si>
  <si>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</si>
  <si>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</si>
  <si>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</si>
  <si>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</si>
  <si>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</si>
  <si>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</si>
  <si>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</si>
  <si>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</si>
  <si>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</si>
  <si>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</si>
  <si>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</si>
  <si>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</si>
  <si>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</si>
  <si>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</si>
  <si>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</si>
  <si>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</si>
  <si>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</si>
  <si>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</si>
  <si>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</si>
  <si>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</si>
  <si>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</si>
  <si>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</si>
  <si>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</si>
  <si>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</si>
  <si>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</si>
  <si>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</si>
  <si>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</si>
  <si>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</si>
  <si>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</si>
  <si>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</si>
  <si>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</si>
  <si>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</si>
  <si>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</si>
  <si>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</si>
  <si>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</si>
  <si>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</si>
  <si>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</si>
  <si>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</si>
  <si>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</si>
  <si>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</si>
  <si>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</si>
  <si>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</si>
  <si>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</si>
  <si>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</si>
  <si>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</si>
  <si>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</si>
  <si>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</si>
  <si>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</si>
  <si>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</si>
  <si>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</si>
  <si>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</si>
  <si>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</si>
  <si>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</si>
  <si>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</si>
  <si>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</si>
  <si>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</si>
  <si>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</si>
  <si>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</si>
  <si>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</si>
  <si>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</si>
  <si>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</si>
  <si>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</si>
  <si>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</si>
  <si>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</si>
  <si>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</si>
  <si>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</si>
  <si>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</si>
  <si>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</si>
  <si>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</si>
  <si>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</si>
  <si>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</si>
  <si>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</si>
  <si>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</si>
  <si>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</si>
  <si>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</si>
  <si>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</si>
  <si>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</si>
  <si>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</si>
  <si>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</si>
  <si>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</si>
  <si>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</si>
  <si>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</si>
  <si>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</si>
  <si>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</si>
  <si>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</si>
  <si>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</si>
  <si>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</si>
  <si>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</si>
  <si>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</si>
  <si>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</si>
  <si>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</si>
  <si>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</si>
  <si>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</si>
  <si>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</si>
  <si>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</si>
  <si>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</si>
  <si>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</si>
  <si>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</si>
  <si>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</si>
  <si>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</si>
  <si>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</si>
  <si>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</si>
  <si>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</si>
  <si>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</si>
  <si>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</si>
  <si>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</si>
  <si>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</si>
  <si>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</si>
  <si>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</si>
  <si>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</si>
  <si>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</si>
  <si>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</si>
  <si>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</si>
  <si>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</si>
  <si>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</si>
  <si>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</si>
  <si>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</si>
  <si>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</si>
  <si>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</si>
  <si>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</si>
  <si>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</si>
  <si>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</si>
  <si>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</si>
  <si>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</si>
  <si>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</si>
  <si>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</si>
  <si>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</si>
  <si>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</si>
  <si>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</si>
  <si>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</si>
  <si>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</si>
  <si>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</si>
  <si>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</si>
  <si>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</si>
  <si>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</si>
  <si>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</si>
  <si>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</si>
  <si>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</si>
  <si>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</si>
  <si>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</si>
  <si>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</si>
  <si>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</si>
  <si>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</si>
  <si>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</si>
  <si>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</si>
  <si>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</si>
  <si>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</si>
  <si>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</si>
  <si>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</si>
  <si>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</si>
  <si>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</si>
  <si>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</si>
  <si>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</si>
  <si>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</si>
  <si>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</si>
  <si>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</si>
  <si>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</si>
  <si>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</si>
  <si>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</si>
  <si>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</si>
  <si>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</si>
  <si>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</si>
  <si>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</si>
  <si>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</si>
  <si>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</si>
  <si>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</si>
  <si>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</si>
  <si>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</si>
  <si>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</si>
  <si>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</si>
  <si>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</si>
  <si>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</si>
  <si>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</si>
  <si>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</si>
  <si>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</si>
  <si>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</si>
  <si>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</si>
  <si>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</si>
  <si>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</si>
  <si>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</si>
  <si>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</si>
  <si>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</si>
  <si>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</si>
  <si>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</si>
  <si>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</si>
  <si>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</si>
  <si>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</si>
  <si>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</si>
  <si>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</si>
  <si>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</si>
  <si>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</si>
  <si>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</si>
  <si>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</si>
  <si>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</si>
  <si>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</si>
  <si>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</si>
  <si>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</si>
  <si>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</si>
  <si>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</si>
  <si>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</si>
  <si>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</si>
  <si>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</si>
  <si>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</si>
  <si>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</si>
  <si>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</si>
  <si>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</si>
  <si>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</si>
  <si>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</si>
  <si>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</si>
  <si>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</si>
  <si>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</si>
  <si>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</si>
  <si>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</si>
  <si>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</si>
  <si>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</si>
  <si>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</si>
  <si>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</si>
  <si>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</si>
  <si>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</si>
  <si>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</si>
  <si>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</si>
  <si>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</si>
  <si>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</si>
  <si>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</si>
  <si>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</si>
  <si>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</si>
  <si>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</si>
  <si>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</si>
  <si>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</si>
  <si>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</si>
  <si>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</si>
  <si>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</si>
  <si>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</si>
  <si>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</si>
  <si>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</si>
  <si>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</si>
  <si>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</si>
  <si>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</si>
  <si>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</si>
  <si>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</si>
  <si>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</si>
  <si>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</si>
  <si>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</si>
  <si>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</si>
  <si>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</si>
  <si>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</si>
  <si>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</si>
  <si>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</si>
  <si>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</si>
  <si>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</si>
  <si>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</si>
  <si>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</si>
  <si>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</si>
  <si>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</si>
  <si>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</si>
  <si>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</si>
  <si>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</si>
  <si>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</si>
  <si>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</si>
  <si>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</si>
  <si>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</si>
  <si>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</si>
  <si>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</si>
  <si>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</si>
  <si>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</si>
  <si>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</si>
  <si>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</si>
  <si>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</si>
  <si>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</si>
  <si>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</si>
  <si>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</si>
  <si>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</si>
  <si>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</si>
  <si>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</si>
  <si>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</si>
  <si>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</si>
  <si>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</si>
  <si>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</si>
  <si>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</si>
  <si>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</si>
  <si>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</si>
  <si>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</si>
  <si>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</si>
  <si>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</si>
  <si>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</si>
  <si>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</si>
  <si>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</si>
  <si>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</si>
  <si>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</si>
  <si>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</si>
  <si>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</si>
  <si>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</si>
  <si>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</si>
  <si>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</si>
  <si>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</si>
  <si>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</si>
  <si>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</si>
  <si>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</si>
  <si>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</si>
  <si>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</si>
  <si>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</si>
  <si>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</si>
  <si>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</si>
  <si>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</si>
  <si>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</si>
  <si>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</si>
  <si>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</si>
  <si>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</si>
  <si>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</si>
  <si>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</si>
  <si>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</si>
  <si>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</si>
  <si>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</si>
  <si>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</si>
  <si>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</si>
  <si>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</si>
  <si>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</si>
  <si>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</si>
  <si>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</si>
  <si>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</si>
  <si>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</si>
  <si>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</si>
  <si>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</si>
  <si>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</si>
  <si>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</si>
  <si>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</si>
  <si>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</si>
  <si>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</si>
  <si>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</si>
  <si>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</si>
  <si>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</si>
  <si>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</si>
  <si>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</si>
  <si>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</si>
  <si>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</si>
  <si>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</si>
  <si>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</si>
  <si>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</si>
  <si>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</si>
  <si>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</si>
  <si>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</si>
  <si>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</si>
  <si>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</si>
  <si>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</si>
  <si>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</si>
  <si>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</si>
  <si>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</si>
  <si>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</si>
  <si>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</si>
  <si>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</si>
  <si>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</si>
  <si>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</si>
  <si>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</si>
  <si>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</si>
  <si>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</si>
  <si>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</si>
  <si>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</si>
  <si>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</si>
  <si>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</si>
  <si>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</si>
  <si>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</si>
  <si>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</si>
  <si>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</si>
  <si>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</si>
  <si>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</si>
  <si>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</si>
  <si>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</si>
  <si>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</si>
  <si>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</si>
  <si>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</si>
  <si>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</si>
  <si>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</si>
  <si>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</si>
  <si>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</si>
  <si>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</si>
  <si>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</si>
  <si>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</si>
  <si>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</si>
  <si>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</si>
  <si>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</si>
  <si>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</si>
  <si>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</si>
  <si>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</si>
  <si>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</si>
  <si>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</si>
  <si>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</si>
  <si>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</si>
  <si>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</si>
  <si>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</si>
  <si>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</si>
  <si>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</si>
  <si>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</si>
  <si>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</si>
  <si>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</si>
  <si>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</si>
  <si>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</si>
  <si>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</si>
  <si>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</si>
  <si>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</si>
  <si>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</si>
  <si>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</si>
  <si>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</si>
  <si>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</si>
  <si>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</si>
  <si>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</si>
  <si>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</si>
  <si>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</si>
  <si>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</si>
  <si>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</si>
  <si>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</si>
  <si>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</si>
  <si>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</si>
  <si>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</si>
  <si>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</si>
  <si>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</si>
  <si>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</si>
  <si>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</si>
  <si>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</si>
  <si>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</si>
  <si>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</si>
  <si>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</si>
  <si>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</si>
  <si>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</si>
  <si>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</si>
  <si>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</si>
  <si>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</si>
  <si>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</si>
  <si>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</si>
  <si>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</si>
  <si>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</si>
  <si>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</si>
  <si>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</si>
  <si>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</si>
  <si>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</si>
  <si>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</si>
  <si>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</si>
  <si>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</si>
  <si>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</si>
  <si>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</si>
  <si>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</si>
  <si>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</si>
  <si>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</si>
  <si>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</si>
  <si>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</si>
  <si>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</si>
  <si>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</si>
  <si>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</si>
  <si>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</si>
  <si>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</si>
  <si>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</si>
  <si>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</si>
  <si>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</si>
  <si>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</si>
  <si>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</si>
  <si>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</si>
  <si>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</si>
  <si>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</si>
  <si>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</si>
  <si>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</si>
  <si>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</si>
  <si>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</si>
  <si>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</si>
  <si>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</si>
  <si>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</si>
  <si>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</si>
  <si>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</si>
  <si>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</si>
  <si>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</si>
  <si>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</si>
  <si>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</si>
  <si>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</si>
  <si>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</si>
  <si>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</si>
  <si>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</si>
  <si>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</si>
  <si>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</si>
  <si>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</si>
  <si>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</si>
  <si>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</si>
  <si>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</si>
  <si>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</si>
  <si>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</si>
  <si>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</si>
  <si>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</si>
  <si>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</si>
  <si>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</si>
  <si>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</si>
  <si>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</si>
  <si>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</si>
  <si>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</si>
  <si>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</si>
  <si>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</si>
  <si>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</si>
  <si>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</si>
  <si>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</si>
  <si>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</si>
  <si>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</si>
  <si>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</si>
  <si>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</si>
  <si>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</si>
  <si>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</si>
  <si>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</si>
  <si>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</si>
  <si>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</si>
  <si>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</si>
  <si>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</si>
  <si>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</si>
  <si>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</si>
  <si>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</si>
  <si>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</si>
  <si>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</si>
  <si>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</si>
  <si>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</si>
  <si>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</si>
  <si>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</si>
  <si>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</si>
  <si>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</si>
  <si>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</si>
  <si>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</si>
  <si>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</si>
  <si>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</si>
  <si>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</si>
  <si>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</si>
  <si>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</si>
  <si>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</si>
  <si>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</si>
  <si>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</si>
  <si>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</si>
  <si>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</si>
  <si>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</si>
  <si>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</si>
  <si>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</si>
  <si>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</si>
  <si>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</si>
  <si>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</si>
  <si>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</si>
  <si>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</si>
  <si>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</si>
  <si>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</si>
  <si>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</si>
  <si>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</si>
  <si>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</si>
  <si>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</si>
  <si>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</si>
  <si>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</si>
  <si>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</si>
  <si>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</si>
  <si>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</si>
  <si>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</si>
  <si>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</si>
  <si>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</si>
  <si>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</si>
  <si>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</si>
  <si>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</si>
  <si>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</si>
  <si>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</si>
  <si>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</si>
  <si>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</si>
  <si>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</si>
  <si>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</si>
  <si>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</si>
  <si>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</si>
  <si>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</si>
  <si>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</si>
  <si>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</si>
  <si>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</si>
  <si>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</si>
  <si>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</si>
  <si>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</si>
  <si>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</si>
  <si>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</si>
  <si>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</si>
  <si>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</si>
  <si>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</si>
  <si>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</si>
  <si>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</si>
  <si>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</si>
  <si>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</si>
  <si>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</si>
  <si>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</si>
  <si>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</si>
  <si>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</si>
  <si>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</si>
  <si>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</si>
  <si>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</si>
  <si>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</si>
  <si>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</si>
  <si>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</si>
  <si>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</si>
  <si>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</si>
  <si>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</si>
  <si>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</si>
  <si>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</si>
  <si>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</si>
  <si>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</si>
  <si>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</si>
  <si>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</si>
  <si>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</si>
  <si>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</si>
  <si>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</si>
  <si>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</si>
  <si>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</si>
  <si>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</si>
  <si>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</si>
  <si>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</si>
  <si>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</si>
  <si>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</si>
  <si>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</si>
  <si>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</si>
  <si>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</si>
  <si>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</si>
  <si>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</si>
  <si>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</si>
  <si>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</si>
  <si>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</si>
  <si>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</si>
  <si>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</si>
  <si>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</si>
  <si>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</si>
  <si>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</si>
  <si>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</si>
  <si>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</si>
  <si>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</si>
  <si>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</si>
  <si>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</si>
  <si>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</si>
  <si>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</si>
  <si>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</si>
  <si>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</si>
  <si>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</si>
  <si>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</si>
  <si>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</si>
  <si>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</si>
  <si>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</si>
  <si>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</si>
  <si>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</si>
  <si>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</si>
  <si>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</si>
  <si>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</si>
  <si>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</si>
  <si>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</si>
  <si>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</si>
  <si>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</si>
  <si>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</si>
  <si>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</si>
  <si>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</si>
  <si>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</si>
  <si>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</si>
  <si>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</si>
  <si>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</si>
  <si>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</si>
  <si>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</si>
  <si>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</si>
  <si>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</si>
  <si>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</si>
  <si>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</si>
  <si>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</si>
  <si>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</si>
  <si>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</si>
  <si>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</si>
  <si>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</si>
  <si>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</si>
  <si>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</si>
  <si>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</si>
  <si>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</si>
  <si>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</si>
  <si>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</si>
  <si>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</si>
  <si>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</si>
  <si>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</si>
  <si>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</si>
  <si>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</si>
  <si>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</si>
  <si>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</si>
  <si>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</si>
  <si>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</si>
  <si>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</si>
  <si>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</si>
  <si>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</si>
  <si>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</si>
  <si>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</si>
  <si>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</si>
  <si>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</si>
  <si>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</si>
  <si>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</si>
  <si>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</si>
  <si>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</si>
  <si>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</si>
  <si>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</si>
  <si>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</si>
  <si>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</si>
  <si>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</si>
  <si>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</si>
  <si>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</si>
  <si>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</si>
  <si>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</si>
  <si>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</si>
  <si>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</si>
  <si>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</si>
  <si>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</si>
  <si>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</si>
  <si>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</si>
  <si>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</si>
  <si>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</si>
  <si>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</si>
  <si>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</si>
  <si>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</si>
  <si>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</si>
  <si>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</si>
  <si>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</si>
  <si>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</si>
  <si>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</si>
  <si>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</si>
  <si>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</si>
  <si>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</si>
  <si>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</si>
  <si>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</si>
  <si>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</si>
  <si>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</si>
  <si>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</si>
  <si>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</si>
  <si>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</si>
  <si>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</si>
  <si>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</si>
  <si>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</si>
  <si>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</si>
  <si>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</si>
  <si>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</si>
  <si>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</si>
  <si>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</si>
  <si>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</si>
  <si>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</si>
  <si>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</si>
  <si>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</si>
  <si>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</si>
  <si>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</si>
  <si>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</si>
  <si>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</si>
  <si>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</si>
  <si>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</si>
  <si>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</si>
  <si>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</si>
  <si>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</si>
  <si>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</si>
  <si>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</si>
  <si>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</si>
  <si>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</si>
  <si>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</si>
  <si>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</si>
  <si>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</si>
  <si>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</si>
  <si>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</si>
  <si>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</si>
  <si>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</si>
  <si>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</si>
  <si>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</si>
  <si>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</si>
  <si>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</si>
  <si>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</si>
  <si>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</si>
  <si>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</si>
  <si>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</si>
  <si>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</si>
  <si>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</si>
  <si>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</si>
  <si>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</si>
  <si>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</si>
  <si>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</si>
  <si>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</si>
  <si>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</si>
  <si>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</si>
  <si>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</si>
  <si>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</si>
  <si>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</si>
  <si>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</si>
  <si>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</si>
  <si>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</si>
  <si>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</si>
  <si>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</si>
  <si>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</si>
  <si>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</si>
  <si>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</si>
  <si>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</si>
  <si>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</si>
  <si>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</si>
  <si>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</si>
  <si>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</si>
  <si>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</si>
  <si>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</si>
  <si>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</si>
  <si>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</si>
  <si>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</si>
  <si>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</si>
  <si>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</si>
  <si>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</si>
  <si>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</si>
  <si>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</si>
  <si>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</si>
  <si>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</si>
  <si>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</si>
  <si>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</si>
  <si>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</si>
  <si>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</si>
  <si>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</si>
  <si>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</si>
  <si>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</si>
  <si>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</si>
  <si>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</si>
  <si>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</si>
  <si>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</si>
  <si>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</si>
  <si>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</si>
  <si>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</si>
  <si>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</si>
  <si>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</si>
  <si>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</si>
  <si>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</si>
  <si>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</si>
  <si>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</si>
  <si>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</si>
  <si>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</si>
  <si>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</si>
  <si>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</si>
  <si>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</si>
  <si>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</si>
  <si>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</si>
  <si>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</si>
  <si>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</si>
  <si>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</si>
  <si>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</si>
  <si>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</si>
  <si>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</si>
  <si>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</si>
  <si>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</si>
  <si>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</si>
  <si>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</si>
  <si>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</si>
  <si>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</si>
  <si>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</si>
  <si>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</si>
  <si>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</si>
  <si>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</si>
  <si>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</si>
  <si>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</si>
  <si>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</si>
  <si>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</si>
  <si>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</si>
  <si>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</si>
  <si>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</si>
  <si>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</si>
  <si>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</si>
  <si>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</si>
  <si>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</si>
  <si>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</si>
  <si>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</si>
  <si>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</si>
  <si>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</si>
  <si>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</si>
  <si>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</si>
  <si>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</si>
  <si>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</si>
  <si>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</si>
  <si>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</si>
  <si>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</si>
  <si>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</si>
  <si>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</si>
  <si>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</si>
  <si>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</si>
  <si>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</si>
  <si>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</si>
  <si>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</si>
  <si>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</si>
  <si>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</si>
  <si>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</si>
  <si>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</si>
  <si>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</si>
  <si>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</si>
  <si>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</si>
  <si>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</si>
  <si>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</si>
  <si>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</si>
  <si>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</si>
  <si>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</si>
  <si>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</si>
  <si>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</si>
  <si>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</si>
  <si>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</si>
  <si>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</si>
  <si>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</si>
  <si>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</si>
  <si>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</si>
  <si>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</si>
  <si>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</si>
  <si>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</si>
  <si>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</si>
  <si>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</si>
  <si>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</si>
  <si>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</si>
  <si>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</si>
  <si>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</si>
  <si>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</si>
  <si>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</si>
  <si>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</si>
  <si>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</si>
  <si>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</si>
  <si>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</si>
  <si>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</si>
  <si>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</si>
  <si>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</si>
  <si>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</si>
  <si>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</si>
  <si>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</si>
  <si>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</si>
  <si>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</si>
  <si>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</si>
  <si>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</si>
  <si>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</si>
  <si>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</si>
  <si>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</si>
  <si>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</si>
  <si>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</si>
  <si>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</si>
  <si>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</si>
  <si>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</si>
  <si>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</si>
  <si>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</si>
  <si>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</si>
  <si>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</si>
  <si>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</si>
  <si>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</si>
  <si>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</si>
  <si>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</si>
  <si>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</si>
  <si>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</si>
  <si>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</si>
  <si>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</si>
  <si>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</si>
  <si>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</si>
  <si>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</si>
  <si>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</si>
  <si>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</si>
  <si>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</si>
  <si>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</si>
  <si>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</si>
  <si>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</si>
  <si>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</si>
  <si>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</si>
  <si>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</si>
  <si>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</si>
  <si>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</si>
  <si>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</si>
  <si>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</si>
  <si>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</si>
  <si>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</si>
  <si>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</si>
  <si>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</si>
  <si>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</si>
  <si>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</si>
  <si>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</si>
  <si>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</si>
  <si>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</si>
  <si>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</si>
  <si>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</si>
  <si>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</si>
  <si>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</si>
  <si>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</si>
  <si>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</si>
  <si>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</si>
  <si>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</si>
  <si>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</si>
  <si>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</si>
  <si>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</si>
  <si>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</si>
  <si>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</si>
  <si>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</si>
  <si>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</si>
  <si>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</si>
  <si>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</si>
  <si>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</si>
  <si>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</si>
  <si>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</si>
  <si>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</si>
  <si>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</si>
  <si>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</si>
  <si>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</si>
  <si>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</si>
  <si>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</si>
  <si>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</si>
  <si>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</si>
  <si>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</si>
  <si>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</si>
  <si>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</si>
  <si>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</si>
  <si>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</si>
  <si>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</si>
  <si>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</si>
  <si>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</si>
  <si>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</si>
  <si>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</si>
  <si>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</si>
  <si>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</si>
  <si>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</si>
  <si>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</si>
  <si>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</si>
  <si>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</si>
  <si>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</si>
  <si>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</si>
  <si>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</si>
  <si>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</si>
  <si>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</si>
  <si>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</si>
  <si>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</si>
  <si>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</si>
  <si>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</si>
  <si>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</si>
  <si>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</si>
  <si>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</si>
  <si>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</si>
  <si>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</si>
  <si>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</si>
  <si>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</si>
  <si>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</si>
  <si>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</si>
  <si>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</si>
  <si>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</si>
  <si>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</si>
  <si>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</si>
  <si>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</si>
  <si>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</si>
  <si>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</si>
  <si>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</si>
  <si>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</si>
  <si>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</si>
  <si>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</si>
  <si>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</si>
  <si>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</si>
  <si>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</si>
  <si>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</si>
  <si>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</si>
  <si>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</si>
  <si>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</si>
  <si>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</si>
  <si>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</si>
  <si>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</si>
  <si>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</si>
  <si>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</si>
  <si>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</si>
  <si>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</si>
  <si>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</si>
  <si>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</si>
  <si>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</si>
  <si>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</si>
  <si>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</si>
  <si>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</si>
  <si>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</si>
  <si>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</si>
  <si>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</si>
  <si>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</si>
  <si>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</si>
  <si>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</si>
  <si>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</si>
  <si>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</si>
  <si>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</si>
  <si>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</si>
  <si>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</si>
  <si>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</si>
  <si>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</si>
  <si>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</si>
  <si>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</si>
  <si>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</si>
  <si>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</si>
  <si>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</si>
  <si>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</si>
  <si>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</si>
  <si>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</si>
  <si>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</si>
  <si>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</si>
  <si>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</si>
  <si>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</si>
  <si>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</si>
  <si>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</si>
  <si>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</si>
  <si>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</si>
  <si>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</si>
  <si>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</si>
  <si>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</si>
  <si>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</si>
  <si>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</si>
  <si>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</si>
  <si>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</si>
  <si>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</si>
  <si>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</si>
  <si>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</si>
  <si>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</si>
  <si>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</si>
  <si>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</si>
  <si>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</si>
  <si>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</si>
  <si>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</si>
  <si>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</si>
  <si>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</si>
  <si>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</si>
  <si>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</si>
  <si>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</si>
  <si>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</si>
  <si>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</si>
  <si>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</si>
  <si>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</si>
  <si>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</si>
  <si>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</si>
  <si>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</si>
  <si>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</si>
  <si>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</si>
  <si>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</si>
  <si>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</si>
  <si>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</si>
  <si>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</si>
  <si>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</si>
  <si>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</si>
  <si>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</si>
  <si>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</si>
  <si>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</si>
  <si>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</si>
  <si>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</si>
  <si>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</si>
  <si>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</si>
  <si>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</si>
  <si>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</si>
  <si>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</si>
  <si>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</si>
  <si>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</si>
  <si>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</si>
  <si>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</si>
  <si>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</si>
  <si>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</si>
  <si>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</si>
  <si>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</si>
  <si>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</si>
  <si>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</si>
  <si>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</si>
  <si>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</si>
  <si>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</si>
  <si>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</si>
  <si>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</si>
  <si>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</si>
  <si>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</si>
  <si>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</si>
  <si>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</si>
  <si>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</si>
  <si>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</si>
  <si>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</si>
  <si>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</si>
  <si>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</si>
  <si>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</si>
  <si>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</si>
  <si>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</si>
  <si>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</si>
  <si>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</si>
  <si>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</si>
  <si>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</si>
  <si>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</si>
  <si>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</si>
  <si>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</si>
  <si>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</si>
  <si>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</si>
  <si>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</si>
  <si>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</si>
  <si>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</si>
  <si>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</si>
  <si>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</si>
  <si>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</si>
  <si>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</si>
  <si>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</si>
  <si>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</si>
  <si>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</si>
  <si>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</si>
  <si>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</si>
  <si>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</si>
  <si>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</si>
  <si>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</si>
  <si>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</si>
  <si>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</si>
  <si>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</si>
  <si>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</si>
  <si>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</si>
  <si>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</si>
  <si>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</si>
  <si>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</si>
  <si>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</si>
  <si>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</si>
  <si>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</si>
  <si>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</si>
  <si>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</si>
  <si>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</si>
  <si>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</si>
  <si>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</si>
  <si>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</si>
  <si>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</si>
  <si>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</si>
  <si>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</si>
  <si>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</si>
  <si>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</si>
  <si>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</si>
  <si>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</si>
  <si>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</si>
  <si>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</si>
  <si>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</si>
  <si>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</si>
  <si>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</si>
  <si>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</si>
  <si>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</si>
  <si>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</si>
  <si>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</si>
  <si>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</si>
  <si>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</si>
  <si>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</si>
  <si>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</si>
  <si>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</si>
  <si>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</si>
  <si>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</si>
  <si>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</si>
  <si>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</si>
  <si>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</si>
  <si>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</si>
  <si>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</si>
  <si>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</si>
  <si>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</si>
  <si>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</si>
  <si>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</si>
  <si>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</si>
  <si>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</si>
  <si>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</si>
  <si>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</si>
  <si>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</si>
  <si>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</si>
  <si>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</si>
  <si>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</si>
  <si>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</si>
  <si>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</si>
  <si>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</si>
  <si>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</si>
  <si>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</si>
  <si>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</si>
  <si>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</si>
  <si>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</si>
  <si>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</si>
  <si>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</si>
  <si>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</si>
  <si>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</si>
  <si>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</si>
  <si>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</si>
  <si>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</si>
  <si>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</si>
  <si>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</si>
  <si>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</si>
  <si>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</si>
  <si>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</si>
  <si>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</si>
  <si>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</si>
  <si>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</si>
  <si>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</si>
  <si>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</si>
  <si>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</si>
  <si>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</si>
  <si>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</si>
  <si>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</si>
  <si>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</si>
  <si>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</si>
  <si>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</si>
  <si>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</si>
  <si>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</si>
  <si>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</si>
  <si>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</si>
  <si>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</si>
  <si>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</si>
  <si>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</si>
  <si>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</si>
  <si>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</si>
  <si>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</si>
  <si>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</si>
  <si>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</si>
  <si>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</si>
  <si>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</si>
  <si>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</si>
  <si>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</si>
  <si>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</si>
  <si>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</si>
  <si>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</si>
  <si>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</si>
  <si>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</si>
  <si>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</si>
  <si>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</si>
  <si>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</si>
  <si>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</si>
  <si>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</si>
  <si>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</si>
  <si>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</si>
  <si>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</si>
  <si>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</si>
  <si>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</si>
  <si>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</si>
  <si>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</si>
  <si>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</si>
  <si>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</si>
  <si>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</si>
  <si>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</si>
  <si>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</si>
  <si>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</si>
  <si>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</si>
  <si>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</si>
  <si>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</si>
  <si>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</si>
  <si>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</si>
  <si>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</si>
  <si>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</si>
  <si>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</si>
  <si>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</si>
  <si>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</si>
  <si>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</si>
  <si>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</si>
  <si>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</si>
  <si>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</si>
  <si>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</si>
  <si>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</si>
  <si>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</si>
  <si>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</si>
  <si>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</si>
  <si>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</si>
  <si>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</si>
  <si>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</si>
  <si>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</si>
  <si>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</si>
  <si>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</si>
  <si>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</si>
  <si>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</si>
  <si>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</si>
  <si>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</si>
  <si>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</si>
  <si>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</si>
  <si>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</si>
  <si>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</si>
  <si>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</si>
  <si>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</si>
  <si>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</si>
  <si>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</si>
  <si>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</si>
  <si>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</si>
  <si>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</si>
  <si>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</si>
  <si>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</si>
  <si>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</si>
  <si>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</si>
  <si>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</si>
  <si>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</si>
  <si>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</si>
  <si>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</si>
  <si>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</si>
  <si>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</si>
  <si>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</si>
  <si>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</si>
  <si>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</si>
  <si>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</si>
  <si>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</si>
  <si>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</si>
  <si>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</si>
  <si>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</si>
  <si>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</si>
  <si>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</si>
  <si>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</si>
  <si>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</si>
  <si>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</si>
  <si>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</si>
  <si>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</si>
  <si>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</si>
  <si>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</si>
  <si>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</si>
  <si>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</si>
  <si>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</si>
  <si>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</si>
  <si>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</si>
  <si>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</si>
  <si>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</si>
  <si>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</si>
  <si>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</si>
  <si>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</si>
  <si>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</si>
  <si>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</si>
  <si>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</si>
  <si>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</si>
  <si>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</si>
  <si>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</si>
  <si>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</si>
  <si>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</si>
  <si>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</si>
  <si>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</si>
  <si>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</si>
  <si>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</si>
  <si>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</si>
  <si>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</si>
  <si>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</si>
  <si>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</si>
  <si>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</si>
  <si>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</si>
  <si>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</si>
  <si>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</si>
  <si>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</si>
  <si>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</si>
  <si>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</si>
  <si>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</si>
  <si>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</si>
  <si>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</si>
  <si>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</si>
  <si>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</si>
  <si>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</si>
  <si>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</si>
  <si>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</si>
  <si>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</si>
  <si>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</si>
  <si>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</si>
  <si>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</si>
  <si>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</si>
  <si>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</si>
  <si>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</si>
  <si>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</si>
  <si>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</si>
  <si>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</si>
  <si>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</si>
  <si>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</si>
  <si>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</si>
  <si>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</si>
  <si>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</si>
  <si>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</si>
  <si>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</si>
  <si>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</si>
  <si>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</si>
  <si>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</si>
  <si>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</si>
  <si>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</si>
  <si>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</si>
  <si>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</si>
  <si>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</si>
  <si>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</si>
  <si>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</si>
  <si>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</si>
  <si>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</si>
  <si>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</si>
  <si>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</si>
  <si>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</si>
  <si>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</si>
  <si>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</si>
  <si>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</si>
  <si>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</si>
  <si>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</si>
  <si>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</si>
  <si>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</si>
  <si>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</si>
  <si>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</si>
  <si>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</si>
  <si>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</si>
  <si>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</si>
  <si>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</si>
  <si>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</si>
  <si>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</si>
  <si>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</si>
  <si>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</si>
  <si>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</si>
  <si>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</si>
  <si>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</si>
  <si>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</si>
  <si>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</si>
  <si>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</si>
  <si>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</si>
  <si>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</si>
  <si>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</si>
  <si>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</si>
  <si>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</si>
  <si>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</si>
  <si>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</si>
  <si>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</si>
  <si>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</si>
  <si>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</si>
  <si>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</si>
  <si>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</si>
  <si>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</si>
  <si>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</si>
  <si>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</si>
  <si>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</si>
  <si>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</si>
  <si>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</si>
  <si>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</si>
  <si>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</si>
  <si>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</si>
  <si>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</si>
  <si>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</si>
  <si>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</si>
  <si>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</si>
  <si>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</si>
  <si>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</si>
  <si>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</si>
  <si>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</si>
  <si>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</si>
  <si>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</si>
  <si>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</si>
  <si>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</si>
  <si>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</si>
  <si>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</si>
  <si>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</si>
  <si>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</si>
  <si>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</si>
  <si>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</si>
  <si>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</si>
  <si>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</si>
  <si>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</si>
  <si>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</si>
  <si>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</si>
  <si>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</si>
  <si>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</si>
  <si>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</si>
  <si>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</si>
  <si>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</si>
  <si>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</si>
  <si>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</si>
  <si>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</si>
  <si>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</si>
  <si>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</si>
  <si>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</si>
  <si>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</si>
  <si>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</si>
  <si>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</si>
  <si>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</si>
  <si>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</si>
  <si>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</si>
  <si>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</si>
  <si>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</si>
  <si>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</si>
  <si>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</si>
  <si>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</si>
  <si>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</si>
  <si>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</si>
  <si>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</si>
  <si>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</si>
  <si>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</si>
  <si>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</si>
  <si>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</si>
  <si>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</si>
  <si>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</si>
  <si>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</si>
  <si>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</si>
  <si>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</si>
  <si>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</si>
  <si>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</si>
  <si>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</si>
  <si>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</si>
  <si>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</si>
  <si>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</si>
  <si>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</si>
  <si>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</si>
  <si>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</si>
  <si>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</si>
  <si>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</si>
  <si>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</si>
  <si>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</si>
  <si>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</si>
  <si>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</si>
  <si>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</si>
  <si>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</si>
  <si>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</si>
  <si>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</si>
  <si>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</si>
  <si>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</si>
  <si>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</si>
  <si>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</si>
  <si>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</si>
  <si>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</si>
  <si>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</si>
  <si>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</si>
  <si>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</si>
  <si>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</si>
  <si>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</si>
  <si>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</si>
  <si>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</si>
  <si>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</si>
  <si>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</si>
  <si>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</si>
  <si>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</si>
  <si>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</si>
  <si>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</si>
  <si>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</si>
  <si>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</si>
  <si>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</si>
  <si>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</si>
  <si>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</si>
  <si>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</si>
  <si>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</si>
  <si>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</si>
  <si>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</si>
  <si>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</si>
  <si>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</si>
  <si>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</si>
  <si>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</si>
  <si>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</si>
  <si>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</si>
  <si>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</si>
  <si>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</si>
  <si>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</si>
  <si>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</si>
  <si>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</si>
  <si>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</si>
  <si>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</si>
  <si>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</si>
  <si>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</si>
  <si>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</si>
  <si>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</si>
  <si>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</si>
  <si>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</si>
  <si>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</si>
  <si>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</si>
  <si>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</si>
  <si>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</si>
  <si>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</si>
  <si>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</si>
  <si>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</si>
  <si>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</si>
  <si>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</si>
  <si>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</si>
  <si>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</si>
  <si>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</si>
  <si>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</si>
  <si>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</si>
  <si>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</si>
  <si>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</si>
  <si>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</si>
  <si>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</si>
  <si>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</si>
  <si>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</si>
  <si>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</si>
  <si>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</si>
  <si>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</si>
  <si>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</si>
  <si>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</si>
  <si>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</si>
  <si>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</si>
  <si>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</si>
  <si>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</si>
  <si>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</si>
  <si>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</si>
  <si>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</si>
  <si>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</si>
  <si>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</si>
  <si>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</si>
  <si>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</si>
  <si>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</si>
  <si>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</si>
  <si>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</si>
  <si>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</si>
  <si>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</si>
  <si>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</si>
  <si>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</si>
  <si>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</si>
  <si>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</si>
  <si>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</si>
  <si>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</si>
  <si>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</si>
  <si>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</si>
  <si>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</si>
  <si>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</si>
  <si>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</si>
  <si>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</si>
  <si>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</si>
  <si>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</si>
  <si>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</si>
  <si>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</si>
  <si>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</si>
  <si>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</si>
  <si>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</si>
  <si>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</si>
  <si>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</si>
  <si>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</si>
  <si>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</si>
  <si>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</si>
  <si>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</si>
  <si>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</si>
  <si>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</si>
  <si>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</si>
  <si>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</si>
  <si>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</si>
  <si>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</si>
  <si>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</si>
  <si>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</si>
  <si>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</si>
  <si>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</si>
  <si>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</si>
  <si>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</si>
  <si>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</si>
  <si>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</si>
  <si>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</si>
  <si>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</si>
  <si>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</si>
  <si>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</si>
  <si>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</si>
  <si>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</si>
  <si>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</si>
  <si>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</si>
  <si>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</si>
  <si>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</si>
  <si>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</si>
  <si>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</si>
  <si>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</si>
  <si>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</si>
  <si>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</si>
  <si>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</si>
  <si>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</si>
  <si>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</si>
  <si>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</si>
  <si>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</si>
  <si>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</si>
  <si>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</si>
  <si>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</si>
  <si>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</si>
  <si>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</si>
  <si>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</si>
  <si>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</si>
  <si>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</si>
  <si>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</si>
  <si>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</si>
  <si>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</si>
  <si>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</si>
  <si>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</si>
  <si>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</si>
  <si>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</si>
  <si>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</si>
  <si>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</si>
  <si>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</si>
  <si>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</si>
  <si>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</si>
  <si>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</si>
  <si>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</si>
  <si>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</si>
  <si>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</si>
  <si>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</si>
  <si>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</si>
  <si>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</si>
  <si>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</si>
  <si>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</si>
  <si>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</si>
  <si>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</si>
  <si>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</si>
  <si>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</si>
  <si>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</si>
  <si>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</si>
  <si>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</si>
  <si>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</si>
  <si>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</si>
  <si>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</si>
  <si>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</si>
  <si>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</si>
  <si>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</si>
  <si>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</si>
  <si>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</si>
  <si>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</si>
  <si>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</si>
  <si>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</si>
  <si>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</si>
  <si>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</si>
  <si>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</si>
  <si>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</si>
  <si>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</si>
  <si>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</si>
  <si>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</si>
  <si>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</si>
  <si>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</si>
  <si>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</si>
  <si>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</si>
  <si>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</si>
  <si>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</si>
  <si>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</si>
  <si>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</si>
  <si>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</si>
  <si>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</si>
  <si>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</si>
  <si>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</si>
  <si>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</si>
  <si>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</si>
  <si>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</si>
  <si>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</si>
  <si>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</si>
  <si>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</si>
  <si>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</si>
  <si>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</si>
  <si>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</si>
  <si>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</si>
  <si>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</si>
  <si>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</si>
  <si>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</si>
  <si>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</si>
  <si>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</si>
  <si>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</si>
  <si>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</si>
  <si>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</si>
  <si>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</si>
  <si>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</si>
  <si>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</si>
  <si>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</si>
  <si>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</si>
  <si>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</si>
  <si>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</si>
  <si>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</si>
  <si>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</si>
  <si>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</si>
  <si>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</si>
  <si>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</si>
  <si>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</si>
  <si>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</si>
  <si>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</si>
  <si>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</si>
  <si>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</si>
  <si>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</si>
  <si>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</si>
  <si>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</si>
  <si>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</si>
  <si>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</si>
  <si>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</si>
  <si>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</si>
  <si>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</si>
  <si>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</si>
  <si>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</si>
  <si>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</si>
  <si>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</si>
  <si>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</si>
  <si>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</si>
  <si>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</si>
  <si>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</si>
  <si>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</si>
  <si>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</si>
  <si>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</si>
  <si>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</si>
  <si>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</si>
  <si>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</si>
  <si>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</si>
  <si>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</si>
  <si>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</si>
  <si>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</si>
  <si>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</si>
  <si>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</si>
  <si>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</si>
  <si>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</si>
  <si>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</si>
  <si>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</si>
  <si>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</si>
  <si>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</si>
  <si>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</si>
  <si>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</si>
  <si>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</si>
  <si>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</si>
  <si>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</si>
  <si>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</si>
  <si>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</si>
  <si>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</si>
  <si>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</si>
  <si>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</si>
  <si>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</si>
  <si>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</si>
  <si>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</si>
  <si>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</si>
  <si>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</si>
  <si>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</si>
  <si>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</si>
  <si>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</si>
  <si>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</si>
  <si>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</si>
  <si>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</si>
  <si>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</si>
  <si>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</si>
  <si>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</si>
  <si>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</si>
  <si>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</si>
  <si>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</si>
  <si>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</si>
  <si>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</si>
  <si>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</si>
  <si>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</si>
  <si>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</si>
  <si>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</si>
  <si>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</si>
  <si>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</si>
  <si>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</si>
  <si>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</si>
  <si>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</si>
  <si>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</si>
  <si>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</si>
  <si>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</si>
  <si>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</si>
  <si>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</si>
  <si>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</si>
  <si>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</si>
  <si>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</si>
  <si>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</si>
  <si>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</si>
  <si>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</si>
  <si>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</si>
  <si>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</si>
  <si>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</si>
  <si>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</si>
  <si>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</si>
  <si>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</si>
  <si>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</si>
  <si>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</si>
  <si>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</si>
  <si>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</si>
  <si>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</si>
  <si>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</si>
  <si>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</si>
  <si>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</si>
  <si>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</si>
  <si>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</si>
  <si>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</si>
  <si>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</si>
  <si>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</si>
  <si>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</si>
  <si>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</si>
  <si>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</si>
  <si>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</si>
  <si>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</si>
  <si>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</si>
  <si>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</si>
  <si>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</si>
  <si>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</si>
  <si>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</si>
  <si>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</si>
  <si>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</si>
  <si>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</si>
  <si>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</si>
  <si>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</si>
  <si>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</si>
  <si>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</si>
  <si>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</si>
  <si>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</si>
  <si>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</si>
  <si>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</si>
  <si>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</si>
  <si>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</si>
  <si>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</si>
  <si>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</si>
  <si>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</si>
  <si>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</si>
  <si>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</si>
  <si>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</si>
  <si>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</si>
  <si>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</si>
  <si>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</si>
  <si>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</si>
  <si>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</si>
  <si>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</si>
  <si>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</si>
  <si>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</si>
  <si>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</si>
  <si>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</si>
  <si>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</si>
  <si>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</si>
  <si>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</si>
  <si>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</si>
  <si>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</si>
  <si>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</si>
  <si>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</si>
  <si>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</si>
  <si>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</si>
  <si>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</si>
  <si>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</si>
  <si>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</si>
  <si>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</si>
  <si>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</si>
  <si>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</si>
  <si>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</si>
  <si>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</si>
  <si>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</si>
  <si>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</si>
  <si>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</si>
  <si>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</si>
  <si>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</si>
  <si>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</si>
  <si>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</si>
  <si>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</si>
  <si>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</si>
  <si>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</si>
  <si>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</si>
  <si>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</si>
  <si>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</si>
  <si>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</si>
  <si>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</si>
  <si>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</si>
  <si>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</si>
  <si>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</si>
  <si>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</si>
  <si>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</si>
  <si>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</si>
  <si>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</si>
  <si>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</si>
  <si>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</si>
  <si>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</si>
  <si>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</si>
  <si>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</si>
  <si>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</si>
  <si>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</si>
  <si>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</si>
  <si>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</si>
  <si>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</si>
  <si>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</si>
  <si>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</si>
  <si>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</si>
  <si>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</si>
  <si>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</si>
  <si>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</si>
  <si>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</si>
  <si>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</si>
  <si>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</si>
  <si>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</si>
  <si>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</si>
  <si>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</si>
  <si>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</si>
  <si>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</si>
  <si>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</si>
  <si>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</si>
  <si>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</si>
  <si>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</si>
  <si>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</si>
  <si>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</si>
  <si>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</si>
  <si>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</si>
  <si>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</si>
  <si>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</si>
  <si>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</si>
  <si>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</si>
  <si>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</si>
  <si>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</si>
  <si>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</si>
  <si>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</si>
  <si>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</si>
  <si>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</si>
  <si>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</si>
  <si>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</si>
  <si>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</si>
  <si>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</si>
  <si>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</si>
  <si>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</si>
  <si>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</si>
  <si>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</si>
  <si>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</si>
  <si>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</si>
  <si>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</si>
  <si>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</si>
  <si>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</si>
  <si>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</si>
  <si>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</si>
  <si>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</si>
  <si>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</si>
  <si>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</si>
  <si>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</si>
  <si>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</si>
  <si>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</si>
  <si>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</si>
  <si>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</si>
  <si>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</si>
  <si>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</si>
  <si>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</si>
  <si>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</si>
  <si>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</si>
  <si>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</si>
  <si>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</si>
  <si>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</si>
  <si>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</si>
  <si>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</si>
  <si>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</si>
  <si>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</si>
  <si>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</si>
  <si>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</si>
  <si>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</si>
  <si>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</si>
  <si>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</si>
  <si>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</si>
  <si>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</si>
  <si>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</si>
  <si>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</si>
  <si>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</si>
  <si>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</si>
  <si>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</si>
  <si>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</si>
  <si>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</si>
  <si>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</si>
  <si>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</si>
  <si>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</si>
  <si>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</si>
  <si>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</si>
  <si>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</si>
  <si>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</si>
  <si>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</si>
  <si>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</si>
  <si>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</si>
  <si>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</si>
  <si>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</si>
  <si>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</si>
  <si>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</si>
  <si>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</si>
  <si>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</si>
  <si>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</si>
  <si>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</si>
  <si>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</si>
  <si>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</si>
  <si>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</si>
  <si>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</si>
  <si>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</si>
  <si>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</si>
  <si>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</si>
  <si>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</si>
  <si>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</si>
  <si>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</si>
  <si>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</si>
  <si>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</si>
  <si>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</si>
  <si>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</si>
  <si>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</si>
  <si>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</si>
  <si>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</si>
  <si>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</si>
  <si>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</si>
  <si>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</si>
  <si>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</si>
  <si>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</si>
  <si>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</si>
  <si>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</si>
  <si>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</si>
  <si>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</si>
  <si>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</si>
  <si>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</si>
  <si>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</si>
  <si>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</si>
  <si>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</si>
  <si>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</si>
  <si>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</si>
  <si>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</si>
  <si>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</si>
  <si>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</si>
  <si>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</si>
  <si>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</si>
  <si>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</si>
  <si>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</si>
  <si>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</si>
  <si>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</si>
  <si>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</si>
  <si>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</si>
  <si>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</si>
  <si>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</si>
  <si>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</si>
  <si>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</si>
  <si>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</si>
  <si>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</si>
  <si>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</si>
  <si>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</si>
  <si>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</si>
  <si>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</si>
  <si>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</si>
  <si>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</si>
  <si>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</si>
  <si>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</si>
  <si>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</si>
  <si>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</si>
  <si>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</si>
  <si>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</si>
  <si>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</si>
  <si>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</si>
  <si>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</si>
  <si>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</si>
  <si>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</si>
  <si>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</si>
  <si>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</si>
  <si>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</si>
  <si>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</si>
  <si>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</si>
  <si>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</si>
  <si>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</si>
  <si>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</si>
  <si>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</si>
  <si>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</si>
  <si>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</si>
  <si>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</si>
  <si>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</si>
  <si>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</si>
  <si>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</si>
  <si>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</si>
  <si>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</si>
  <si>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</si>
  <si>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</si>
  <si>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</si>
  <si>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</si>
  <si>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</si>
  <si>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</si>
  <si>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</si>
  <si>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</si>
  <si>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</si>
  <si>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</si>
  <si>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</si>
  <si>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</si>
  <si>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</si>
  <si>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</si>
  <si>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</si>
  <si>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</si>
  <si>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</si>
  <si>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</si>
  <si>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</si>
  <si>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</si>
  <si>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</si>
  <si>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</si>
  <si>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</si>
  <si>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</si>
  <si>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</si>
  <si>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</si>
  <si>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</si>
  <si>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</si>
  <si>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</si>
  <si>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</si>
  <si>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</si>
  <si>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</si>
  <si>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</si>
  <si>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</si>
  <si>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</si>
  <si>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</si>
  <si>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</si>
  <si>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</si>
  <si>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</si>
  <si>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</si>
  <si>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</si>
  <si>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</si>
  <si>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</si>
  <si>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</si>
  <si>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</si>
  <si>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</si>
  <si>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</si>
  <si>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</si>
  <si>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</si>
  <si>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</si>
  <si>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</si>
  <si>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</si>
  <si>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</si>
  <si>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</si>
  <si>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</si>
  <si>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</si>
  <si>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</si>
  <si>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</si>
  <si>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</si>
  <si>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</si>
  <si>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</si>
  <si>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</si>
  <si>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</si>
  <si>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</si>
  <si>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</si>
  <si>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</si>
  <si>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</si>
  <si>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</si>
  <si>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</si>
  <si>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</si>
  <si>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</si>
  <si>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</si>
  <si>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</si>
  <si>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</si>
  <si>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</si>
  <si>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</si>
  <si>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</si>
  <si>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</si>
  <si>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</si>
  <si>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</si>
  <si>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</si>
  <si>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</si>
  <si>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</si>
  <si>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</si>
  <si>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</si>
  <si>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</si>
  <si>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</si>
  <si>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</si>
  <si>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</si>
  <si>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</si>
  <si>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</si>
  <si>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</si>
  <si>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</si>
  <si>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</si>
  <si>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</si>
  <si>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</si>
  <si>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</si>
  <si>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</si>
  <si>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</si>
  <si>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</si>
  <si>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</si>
  <si>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</si>
  <si>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</si>
  <si>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</si>
  <si>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</si>
  <si>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</si>
  <si>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</si>
  <si>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</si>
  <si>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</si>
  <si>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</si>
  <si>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</si>
  <si>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</si>
  <si>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</si>
  <si>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</si>
  <si>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</si>
  <si>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</si>
  <si>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</si>
  <si>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</si>
  <si>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</si>
  <si>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</si>
  <si>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</si>
  <si>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</si>
  <si>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</si>
  <si>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</si>
  <si>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</si>
  <si>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</si>
  <si>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</si>
  <si>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</si>
  <si>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</si>
  <si>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</si>
  <si>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</si>
  <si>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</si>
  <si>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</si>
  <si>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</si>
  <si>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</si>
  <si>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</si>
  <si>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</si>
  <si>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</si>
  <si>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</si>
  <si>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</si>
  <si>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</si>
  <si>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</si>
  <si>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</si>
  <si>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</si>
  <si>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</si>
  <si>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</si>
  <si>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</si>
  <si>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</si>
  <si>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</si>
  <si>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</si>
  <si>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</si>
  <si>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</si>
  <si>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</si>
  <si>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</si>
  <si>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</si>
  <si>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</si>
  <si>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</si>
  <si>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</si>
  <si>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</si>
  <si>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</si>
  <si>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</si>
  <si>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</si>
  <si>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</si>
  <si>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</si>
  <si>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</si>
  <si>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</si>
  <si>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</si>
  <si>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</si>
  <si>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</si>
  <si>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</si>
  <si>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</si>
  <si>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</si>
  <si>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</si>
  <si>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</si>
  <si>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</si>
  <si>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</si>
  <si>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</si>
  <si>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</si>
  <si>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</si>
  <si>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</si>
  <si>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</si>
  <si>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</si>
  <si>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</si>
  <si>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</si>
  <si>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</si>
  <si>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</si>
  <si>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</si>
  <si>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</si>
  <si>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</si>
  <si>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</si>
  <si>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</si>
  <si>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</si>
  <si>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</si>
  <si>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</si>
  <si>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</si>
  <si>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</si>
  <si>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</si>
  <si>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</si>
  <si>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</si>
  <si>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</si>
  <si>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</si>
  <si>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</si>
  <si>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</si>
  <si>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</si>
  <si>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</si>
  <si>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</si>
  <si>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</si>
  <si>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</si>
  <si>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</si>
  <si>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</si>
  <si>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</si>
  <si>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</si>
  <si>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</si>
  <si>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</si>
  <si>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</si>
  <si>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</si>
  <si>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</si>
  <si>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</si>
  <si>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</si>
  <si>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</si>
  <si>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</si>
  <si>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</si>
  <si>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</si>
  <si>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</si>
  <si>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</si>
  <si>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</si>
  <si>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</si>
  <si>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</si>
  <si>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</si>
  <si>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</si>
  <si>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</si>
  <si>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</si>
  <si>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</si>
  <si>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</si>
  <si>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</si>
  <si>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</si>
  <si>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</si>
  <si>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</si>
  <si>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</si>
  <si>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</si>
  <si>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</si>
  <si>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</si>
  <si>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</si>
  <si>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</si>
  <si>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</si>
  <si>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</si>
  <si>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</si>
  <si>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</si>
  <si>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</si>
  <si>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</si>
  <si>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</si>
  <si>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</si>
  <si>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</si>
  <si>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</si>
  <si>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</si>
  <si>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</si>
  <si>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</si>
  <si>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</si>
  <si>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</si>
  <si>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</si>
  <si>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</si>
  <si>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</si>
  <si>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</si>
  <si>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</si>
  <si>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</si>
  <si>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</si>
  <si>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</si>
  <si>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</si>
  <si>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</si>
  <si>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</si>
  <si>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</si>
  <si>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</si>
  <si>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</si>
  <si>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</si>
  <si>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</si>
  <si>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</si>
  <si>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</si>
  <si>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</si>
  <si>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</si>
  <si>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</si>
  <si>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</si>
  <si>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</si>
  <si>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</si>
  <si>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</si>
  <si>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</si>
  <si>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</si>
  <si>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</si>
  <si>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</si>
  <si>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</si>
  <si>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</si>
  <si>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</si>
  <si>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</si>
  <si>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</si>
  <si>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</si>
  <si>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</si>
  <si>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</si>
  <si>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</si>
  <si>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</si>
  <si>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</si>
  <si>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</si>
  <si>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</si>
  <si>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</si>
  <si>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</si>
  <si>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</si>
  <si>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</si>
  <si>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</si>
  <si>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</si>
  <si>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</si>
  <si>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</si>
  <si>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</si>
  <si>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</si>
  <si>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</si>
  <si>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</si>
  <si>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</si>
  <si>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</si>
  <si>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</si>
  <si>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</si>
  <si>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</si>
  <si>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</si>
  <si>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</si>
  <si>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</si>
  <si>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</si>
  <si>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</si>
  <si>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</si>
  <si>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</si>
  <si>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</si>
  <si>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</si>
  <si>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</si>
  <si>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</si>
  <si>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</si>
  <si>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</si>
  <si>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</si>
  <si>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</si>
  <si>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</si>
  <si>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</si>
  <si>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</si>
  <si>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</si>
  <si>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</si>
  <si>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</si>
  <si>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</si>
  <si>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</si>
  <si>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</si>
  <si>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</si>
  <si>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</si>
  <si>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</si>
  <si>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</si>
  <si>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</si>
  <si>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</si>
  <si>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</si>
  <si>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</si>
  <si>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</si>
  <si>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</si>
  <si>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</si>
  <si>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</si>
  <si>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</si>
  <si>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</si>
  <si>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</si>
  <si>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</si>
  <si>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</si>
  <si>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</si>
  <si>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</si>
  <si>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</si>
  <si>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</si>
  <si>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</si>
  <si>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</si>
  <si>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</si>
  <si>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</si>
  <si>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</si>
  <si>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</si>
  <si>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</si>
  <si>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</si>
  <si>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</si>
  <si>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</si>
  <si>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</si>
  <si>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</si>
  <si>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</si>
  <si>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</si>
  <si>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</si>
  <si>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</si>
  <si>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</si>
  <si>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</si>
  <si>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</si>
  <si>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</si>
  <si>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</si>
  <si>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</si>
  <si>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</si>
  <si>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</si>
  <si>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</si>
  <si>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</si>
  <si>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</si>
  <si>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</si>
  <si>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</si>
  <si>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</si>
  <si>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</si>
  <si>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</si>
  <si>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</si>
  <si>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</si>
  <si>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</si>
  <si>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</si>
  <si>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</si>
  <si>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</si>
  <si>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</si>
  <si>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</si>
  <si>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</si>
  <si>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</si>
  <si>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</si>
  <si>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</si>
  <si>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</si>
  <si>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</si>
  <si>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</si>
  <si>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</si>
  <si>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</si>
  <si>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</si>
  <si>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</si>
  <si>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</si>
  <si>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</si>
  <si>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</si>
  <si>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</si>
  <si>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</si>
  <si>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</si>
  <si>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</si>
  <si>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</si>
  <si>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</si>
  <si>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</si>
  <si>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</si>
  <si>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</si>
  <si>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</si>
  <si>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</si>
  <si>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</si>
  <si>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</si>
  <si>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</si>
  <si>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</si>
  <si>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</si>
  <si>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</si>
  <si>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</si>
  <si>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</si>
  <si>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</si>
  <si>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</si>
  <si>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</si>
  <si>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</si>
  <si>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</si>
  <si>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</si>
  <si>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</si>
  <si>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</si>
  <si>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</si>
  <si>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</si>
  <si>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</si>
  <si>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</si>
  <si>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</si>
  <si>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</si>
  <si>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</si>
  <si>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</si>
  <si>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</si>
  <si>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</si>
  <si>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</si>
  <si>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</si>
  <si>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</si>
  <si>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</si>
  <si>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</si>
  <si>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</si>
  <si>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</si>
  <si>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</si>
  <si>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</si>
  <si>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</si>
  <si>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</si>
  <si>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</si>
  <si>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</si>
  <si>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</si>
  <si>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</si>
  <si>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</si>
  <si>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</si>
  <si>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</si>
  <si>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</si>
  <si>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</si>
  <si>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</si>
  <si>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</si>
  <si>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</si>
  <si>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</si>
  <si>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</si>
  <si>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</si>
  <si>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</si>
  <si>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</si>
  <si>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</si>
  <si>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</si>
  <si>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</si>
  <si>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</si>
  <si>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</si>
  <si>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</si>
  <si>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</si>
  <si>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</si>
  <si>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</si>
  <si>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</si>
  <si>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</si>
  <si>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</si>
  <si>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</si>
  <si>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</si>
  <si>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</si>
  <si>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</si>
  <si>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</si>
  <si>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</si>
  <si>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</si>
  <si>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</si>
  <si>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</si>
  <si>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</si>
  <si>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</si>
  <si>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</si>
  <si>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</si>
  <si>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</si>
  <si>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</si>
  <si>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</si>
  <si>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</si>
  <si>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</si>
  <si>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</si>
  <si>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</si>
  <si>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</si>
  <si>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</si>
  <si>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</si>
  <si>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</si>
  <si>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</si>
  <si>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</si>
  <si>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</si>
  <si>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</si>
  <si>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</si>
  <si>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</si>
  <si>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</si>
  <si>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</si>
  <si>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</si>
  <si>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</si>
  <si>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</si>
  <si>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</si>
  <si>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</si>
  <si>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</si>
  <si>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</si>
  <si>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</si>
  <si>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</si>
  <si>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</si>
  <si>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</si>
  <si>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</si>
  <si>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</si>
  <si>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</si>
  <si>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</si>
  <si>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</si>
  <si>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</si>
  <si>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</si>
  <si>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</si>
  <si>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</si>
  <si>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</si>
  <si>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</si>
  <si>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</si>
  <si>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</si>
  <si>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</si>
  <si>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</si>
  <si>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</si>
  <si>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</si>
  <si>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</si>
  <si>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</si>
  <si>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</si>
  <si>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</si>
  <si>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</si>
  <si>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</si>
  <si>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</si>
  <si>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</si>
  <si>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</si>
  <si>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</si>
  <si>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</si>
  <si>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</si>
  <si>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</si>
  <si>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</si>
  <si>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</si>
  <si>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</si>
  <si>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</si>
  <si>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</si>
  <si>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</si>
  <si>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</si>
  <si>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</si>
  <si>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</si>
  <si>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</si>
  <si>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</si>
  <si>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</si>
  <si>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</si>
  <si>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</si>
  <si>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</si>
  <si>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</si>
  <si>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</si>
  <si>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</si>
  <si>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</si>
  <si>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</si>
  <si>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</si>
  <si>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</si>
  <si>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</si>
  <si>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</si>
  <si>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</si>
  <si>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</si>
  <si>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</si>
  <si>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</si>
  <si>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</si>
  <si>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</si>
  <si>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</si>
  <si>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</si>
  <si>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</si>
  <si>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</si>
  <si>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</si>
  <si>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</si>
  <si>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</si>
  <si>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</si>
  <si>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</si>
  <si>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</si>
  <si>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</si>
  <si>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</si>
  <si>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</si>
  <si>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</si>
  <si>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</si>
  <si>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</si>
  <si>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</si>
  <si>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</si>
  <si>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</si>
  <si>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</si>
  <si>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</si>
  <si>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</si>
  <si>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</si>
  <si>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</si>
  <si>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</si>
  <si>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</si>
  <si>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</si>
  <si>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</si>
  <si>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</si>
  <si>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</si>
  <si>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</si>
  <si>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</si>
  <si>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</si>
  <si>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</si>
  <si>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</si>
  <si>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</si>
  <si>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</si>
  <si>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</si>
  <si>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</si>
  <si>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</si>
  <si>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</si>
  <si>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</si>
  <si>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</si>
  <si>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</si>
  <si>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</si>
  <si>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</si>
  <si>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</si>
  <si>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</si>
  <si>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</si>
  <si>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</si>
  <si>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</si>
  <si>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</si>
  <si>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</si>
  <si>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</si>
  <si>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</si>
  <si>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</si>
  <si>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</si>
  <si>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</si>
  <si>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</si>
  <si>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</si>
  <si>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</si>
  <si>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</si>
  <si>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</si>
  <si>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</si>
  <si>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</si>
  <si>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</si>
  <si>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</si>
  <si>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</si>
  <si>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</si>
  <si>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</si>
  <si>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</si>
  <si>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</si>
  <si>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</si>
  <si>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</si>
  <si>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</si>
  <si>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</si>
  <si>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</si>
  <si>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</si>
  <si>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</si>
  <si>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</si>
  <si>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</si>
  <si>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</si>
  <si>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</si>
  <si>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</si>
  <si>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</si>
  <si>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</si>
  <si>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</si>
  <si>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</si>
  <si>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</si>
  <si>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</si>
  <si>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</si>
  <si>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</si>
  <si>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</si>
  <si>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</si>
  <si>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</si>
  <si>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</si>
  <si>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</si>
  <si>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</si>
  <si>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</si>
  <si>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</si>
  <si>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</si>
  <si>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</si>
  <si>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</si>
  <si>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</si>
  <si>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</si>
  <si>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</si>
  <si>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</si>
  <si>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</si>
  <si>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</si>
  <si>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</si>
  <si>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</si>
  <si>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</si>
  <si>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</si>
  <si>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</si>
  <si>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</si>
  <si>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</si>
  <si>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</si>
  <si>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</si>
  <si>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</si>
  <si>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</si>
  <si>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</si>
  <si>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</si>
  <si>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</si>
  <si>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</si>
  <si>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</si>
  <si>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</si>
  <si>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</si>
  <si>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</si>
  <si>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</si>
  <si>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</si>
  <si>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</si>
  <si>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</si>
  <si>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</si>
  <si>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</si>
  <si>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</si>
  <si>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</si>
  <si>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</si>
  <si>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</si>
  <si>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</si>
  <si>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</si>
  <si>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</si>
  <si>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</si>
  <si>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</si>
  <si>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</si>
  <si>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</si>
  <si>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</si>
  <si>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</si>
  <si>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</si>
  <si>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</si>
  <si>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</si>
  <si>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</si>
  <si>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</si>
  <si>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</si>
  <si>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</si>
  <si>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</si>
  <si>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</si>
  <si>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</si>
  <si>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</si>
  <si>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</si>
  <si>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</si>
  <si>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</si>
  <si>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</si>
  <si>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</si>
  <si>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</si>
  <si>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</si>
  <si>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</si>
  <si>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</si>
  <si>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</si>
  <si>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</si>
  <si>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</si>
  <si>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</si>
  <si>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</si>
  <si>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</si>
  <si>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</si>
  <si>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</si>
  <si>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</si>
  <si>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</si>
  <si>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</si>
  <si>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</si>
  <si>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</si>
  <si>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</si>
  <si>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</si>
  <si>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</si>
  <si>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</si>
  <si>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</si>
  <si>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</si>
  <si>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</si>
  <si>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</si>
  <si>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</si>
  <si>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</si>
  <si>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</si>
  <si>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</si>
  <si>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</si>
  <si>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</si>
  <si>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</si>
  <si>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</si>
  <si>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</si>
  <si>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</si>
  <si>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</si>
  <si>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</si>
  <si>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</si>
  <si>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</si>
  <si>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</si>
  <si>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</si>
  <si>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</si>
  <si>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</si>
  <si>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</si>
  <si>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</si>
  <si>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</si>
  <si>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</si>
  <si>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</si>
  <si>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</si>
  <si>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</si>
  <si>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</si>
  <si>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</si>
  <si>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</si>
  <si>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</si>
  <si>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</si>
  <si>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</si>
  <si>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</si>
  <si>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</si>
  <si>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</si>
  <si>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</si>
  <si>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</si>
  <si>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</si>
  <si>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</si>
  <si>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</si>
  <si>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</si>
  <si>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</si>
  <si>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</si>
  <si>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</si>
  <si>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</si>
  <si>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</si>
  <si>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</si>
  <si>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</si>
  <si>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</si>
  <si>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</si>
  <si>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</si>
  <si>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</si>
  <si>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</si>
  <si>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</si>
  <si>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</si>
  <si>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</si>
  <si>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</si>
  <si>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</si>
  <si>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</si>
  <si>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</si>
  <si>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</si>
  <si>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</si>
  <si>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</si>
  <si>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</si>
  <si>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</si>
  <si>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</si>
  <si>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</si>
  <si>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</si>
  <si>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</si>
  <si>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</si>
  <si>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</si>
  <si>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</si>
  <si>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</si>
  <si>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</si>
  <si>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</si>
  <si>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</si>
  <si>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</si>
  <si>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</si>
  <si>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</si>
  <si>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</si>
  <si>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</si>
  <si>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</si>
  <si>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</si>
  <si>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</si>
  <si>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</si>
  <si>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</si>
  <si>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</si>
  <si>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</si>
  <si>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</si>
  <si>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</si>
  <si>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</si>
  <si>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</si>
  <si>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</si>
  <si>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</si>
  <si>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</si>
  <si>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</si>
  <si>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</si>
  <si>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</si>
  <si>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</si>
  <si>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</si>
  <si>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</si>
  <si>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</si>
  <si>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</si>
  <si>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</si>
  <si>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</si>
  <si>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</si>
  <si>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</si>
  <si>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</si>
  <si>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</si>
  <si>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</si>
  <si>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</si>
  <si>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</si>
  <si>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</si>
  <si>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</si>
  <si>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</si>
  <si>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</si>
  <si>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</si>
  <si>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</si>
  <si>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</si>
  <si>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</si>
  <si>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</si>
  <si>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</si>
  <si>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</si>
  <si>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</si>
  <si>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</si>
  <si>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</si>
  <si>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</si>
  <si>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</si>
  <si>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</si>
  <si>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</si>
  <si>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</si>
  <si>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</si>
  <si>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</si>
  <si>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</si>
  <si>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</si>
  <si>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</si>
  <si>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</si>
  <si>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</si>
  <si>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</si>
  <si>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</si>
  <si>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</si>
  <si>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</si>
  <si>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</si>
  <si>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</si>
  <si>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</si>
  <si>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</si>
  <si>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</si>
  <si>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</si>
  <si>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</si>
  <si>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</si>
  <si>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</si>
  <si>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</si>
  <si>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</si>
  <si>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</si>
  <si>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</si>
  <si>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</si>
  <si>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</si>
  <si>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</si>
  <si>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</si>
  <si>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</si>
  <si>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</si>
  <si>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</si>
  <si>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</si>
  <si>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</si>
  <si>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</si>
  <si>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</si>
  <si>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</si>
  <si>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</si>
  <si>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</si>
  <si>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</si>
  <si>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</si>
  <si>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</si>
  <si>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</si>
  <si>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</si>
  <si>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</si>
  <si>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</si>
  <si>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</si>
  <si>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</si>
  <si>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</si>
  <si>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</si>
  <si>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</si>
  <si>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</si>
  <si>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</si>
  <si>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</si>
  <si>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</si>
  <si>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</si>
  <si>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</si>
  <si>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</si>
  <si>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</si>
  <si>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</si>
  <si>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</si>
  <si>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</si>
  <si>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</si>
  <si>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</si>
  <si>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</si>
  <si>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</si>
  <si>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</si>
  <si>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</si>
  <si>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</si>
  <si>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</si>
  <si>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</si>
  <si>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</si>
  <si>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</si>
  <si>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</si>
  <si>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</si>
  <si>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</si>
  <si>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</si>
  <si>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</si>
  <si>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</si>
  <si>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</si>
  <si>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</si>
  <si>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</si>
  <si>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</si>
  <si>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</si>
  <si>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</si>
  <si>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</si>
  <si>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</si>
  <si>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</si>
  <si>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</si>
  <si>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</si>
  <si>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</si>
  <si>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</si>
  <si>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</si>
  <si>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</si>
  <si>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</si>
  <si>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</si>
  <si>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</si>
  <si>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</si>
  <si>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</si>
  <si>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</si>
  <si>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</si>
  <si>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</si>
  <si>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</si>
  <si>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</si>
  <si>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</si>
  <si>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</si>
  <si>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</si>
  <si>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</si>
  <si>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</si>
  <si>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</si>
  <si>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</si>
  <si>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</si>
  <si>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</si>
  <si>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</si>
  <si>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</si>
  <si>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</si>
  <si>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</si>
  <si>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</si>
  <si>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</si>
  <si>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</si>
  <si>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</si>
  <si>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</si>
  <si>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</si>
  <si>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</si>
  <si>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</si>
  <si>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</si>
  <si>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</si>
  <si>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</si>
  <si>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</si>
  <si>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</si>
  <si>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</si>
  <si>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</si>
  <si>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</si>
  <si>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</si>
  <si>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</si>
  <si>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</si>
  <si>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</si>
  <si>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</si>
  <si>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</si>
  <si>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</si>
  <si>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</si>
  <si>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</si>
  <si>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</si>
  <si>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</si>
  <si>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</si>
  <si>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</si>
  <si>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</si>
  <si>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</si>
  <si>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</si>
  <si>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</si>
  <si>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</si>
  <si>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</si>
  <si>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</si>
  <si>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</si>
  <si>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</si>
  <si>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</si>
  <si>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</si>
  <si>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</si>
  <si>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</si>
  <si>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</si>
  <si>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</si>
  <si>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</si>
  <si>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</si>
  <si>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</si>
  <si>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</si>
  <si>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</si>
  <si>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</si>
  <si>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</si>
  <si>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</si>
  <si>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</si>
  <si>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</si>
  <si>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</si>
  <si>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</si>
  <si>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</si>
  <si>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</si>
  <si>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</si>
  <si>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</si>
  <si>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</si>
  <si>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</si>
  <si>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</si>
  <si>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</si>
  <si>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</si>
  <si>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</si>
  <si>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</si>
  <si>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</si>
  <si>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</si>
  <si>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</si>
  <si>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</si>
  <si>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</si>
  <si>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</si>
  <si>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</si>
  <si>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</si>
  <si>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</si>
  <si>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</si>
  <si>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</si>
  <si>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</si>
  <si>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</si>
  <si>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</si>
  <si>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</si>
  <si>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</si>
  <si>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</si>
  <si>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</si>
  <si>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</si>
  <si>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</si>
  <si>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</si>
  <si>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</si>
  <si>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</si>
  <si>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</si>
  <si>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</si>
  <si>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</si>
  <si>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</si>
  <si>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</si>
  <si>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</si>
  <si>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</si>
  <si>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</si>
  <si>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</si>
  <si>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</si>
  <si>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</si>
  <si>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</si>
  <si>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</si>
  <si>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</si>
  <si>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</si>
  <si>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</si>
  <si>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</si>
  <si>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</si>
  <si>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</si>
  <si>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</si>
  <si>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</si>
  <si>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</si>
  <si>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</si>
  <si>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</si>
  <si>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</si>
  <si>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</si>
  <si>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</si>
  <si>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</si>
  <si>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</si>
  <si>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</si>
  <si>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</si>
  <si>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</si>
  <si>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</si>
  <si>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</si>
  <si>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</si>
  <si>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</si>
  <si>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</si>
  <si>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</si>
  <si>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</si>
  <si>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</si>
  <si>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</si>
  <si>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</si>
  <si>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</si>
  <si>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</si>
  <si>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</si>
  <si>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</si>
  <si>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</si>
  <si>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</si>
  <si>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</si>
  <si>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</si>
  <si>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</si>
  <si>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</si>
  <si>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</si>
  <si>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</si>
  <si>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</si>
  <si>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</si>
  <si>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</si>
  <si>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</si>
  <si>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</si>
  <si>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</si>
  <si>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</si>
  <si>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</si>
  <si>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</si>
  <si>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</si>
  <si>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</si>
  <si>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</si>
  <si>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</si>
  <si>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</si>
  <si>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</si>
  <si>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</si>
  <si>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</si>
  <si>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</si>
  <si>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</si>
  <si>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</si>
  <si>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</si>
  <si>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</si>
  <si>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</si>
  <si>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</si>
  <si>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</si>
  <si>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</si>
  <si>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</si>
  <si>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</si>
  <si>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</si>
  <si>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</si>
  <si>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</si>
  <si>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</si>
  <si>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</si>
  <si>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</si>
  <si>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</si>
  <si>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</si>
  <si>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</si>
  <si>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</si>
  <si>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</si>
  <si>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</si>
  <si>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</si>
  <si>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</si>
  <si>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</si>
  <si>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</si>
  <si>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</si>
  <si>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</si>
  <si>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</si>
  <si>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</si>
  <si>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</si>
  <si>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</si>
  <si>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</si>
  <si>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</si>
  <si>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</si>
  <si>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</si>
  <si>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</si>
  <si>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</si>
  <si>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</si>
  <si>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</si>
  <si>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</si>
  <si>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</si>
  <si>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</si>
  <si>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</si>
  <si>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</si>
  <si>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</si>
  <si>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</si>
  <si>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</si>
  <si>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</si>
  <si>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</si>
  <si>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</si>
  <si>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</si>
  <si>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</si>
  <si>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</si>
  <si>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</si>
  <si>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</si>
  <si>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</si>
  <si>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</si>
  <si>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</si>
  <si>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</si>
  <si>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</si>
  <si>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</si>
  <si>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</si>
  <si>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</si>
  <si>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</si>
  <si>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</si>
  <si>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</si>
  <si>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</si>
  <si>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</si>
  <si>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</si>
  <si>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</si>
  <si>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</si>
  <si>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</si>
  <si>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</si>
  <si>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</si>
  <si>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</si>
  <si>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</si>
  <si>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</si>
  <si>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</si>
  <si>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</si>
  <si>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</si>
  <si>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</si>
  <si>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</si>
  <si>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</si>
  <si>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</si>
  <si>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</si>
  <si>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</si>
  <si>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</si>
  <si>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</si>
  <si>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</si>
  <si>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</si>
  <si>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</si>
  <si>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</si>
  <si>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</si>
  <si>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</si>
  <si>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</si>
  <si>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</si>
  <si>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</si>
  <si>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</si>
  <si>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</si>
  <si>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</si>
  <si>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</si>
  <si>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</si>
  <si>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</si>
  <si>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</si>
  <si>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</si>
  <si>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</si>
  <si>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</si>
  <si>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</si>
  <si>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</si>
  <si>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</si>
  <si>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</si>
  <si>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</si>
  <si>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</si>
  <si>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</si>
  <si>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</si>
  <si>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</si>
  <si>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</si>
  <si>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</si>
  <si>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</si>
  <si>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</si>
  <si>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</si>
  <si>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</si>
  <si>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</si>
  <si>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</si>
  <si>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</si>
  <si>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</si>
  <si>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</si>
  <si>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</si>
  <si>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</si>
  <si>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</si>
  <si>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</si>
  <si>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</si>
  <si>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</si>
  <si>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</si>
  <si>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</si>
  <si>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</si>
  <si>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</si>
  <si>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</si>
  <si>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</si>
  <si>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</si>
  <si>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</si>
  <si>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</si>
  <si>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</si>
  <si>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</si>
  <si>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</si>
  <si>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</si>
  <si>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</si>
  <si>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</si>
  <si>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</si>
  <si>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</si>
  <si>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</si>
  <si>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</si>
  <si>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</si>
  <si>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</si>
  <si>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</si>
  <si>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</si>
  <si>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</si>
  <si>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</si>
  <si>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</si>
  <si>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</si>
  <si>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</si>
  <si>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</si>
  <si>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</si>
  <si>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</si>
  <si>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</si>
  <si>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</si>
  <si>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</si>
  <si>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</si>
  <si>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</si>
  <si>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</si>
  <si>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</si>
  <si>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</si>
  <si>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</si>
  <si>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</si>
  <si>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</si>
  <si>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</si>
  <si>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</si>
  <si>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</si>
  <si>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</si>
  <si>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</si>
  <si>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</si>
  <si>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</si>
  <si>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</si>
  <si>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</si>
  <si>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</si>
  <si>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</si>
  <si>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</si>
  <si>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</si>
  <si>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</si>
  <si>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</si>
  <si>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</si>
  <si>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</si>
  <si>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</si>
  <si>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</si>
  <si>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</si>
  <si>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</si>
  <si>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</si>
  <si>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</si>
  <si>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</si>
  <si>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</si>
  <si>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</si>
  <si>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</si>
  <si>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</si>
  <si>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</si>
  <si>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</si>
  <si>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</si>
  <si>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</si>
  <si>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</si>
  <si>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</si>
  <si>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</si>
  <si>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</si>
  <si>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</si>
  <si>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</si>
  <si>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</si>
  <si>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</si>
  <si>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</si>
  <si>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</si>
  <si>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</si>
  <si>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</si>
  <si>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</si>
  <si>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</si>
  <si>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</si>
  <si>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</si>
  <si>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</si>
  <si>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</si>
  <si>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</si>
  <si>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</si>
  <si>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</si>
  <si>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</si>
  <si>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</si>
  <si>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</si>
  <si>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</si>
  <si>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</si>
  <si>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</si>
  <si>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</si>
  <si>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</si>
  <si>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</si>
  <si>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</si>
  <si>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</si>
  <si>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</si>
  <si>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</si>
  <si>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</si>
  <si>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</si>
  <si>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</si>
  <si>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</si>
  <si>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</si>
  <si>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</si>
  <si>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</si>
  <si>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</si>
  <si>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</si>
  <si>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</si>
  <si>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</si>
  <si>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</si>
  <si>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</si>
  <si>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</si>
  <si>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</si>
  <si>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</si>
  <si>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</si>
  <si>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</si>
  <si>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</si>
  <si>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</si>
  <si>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</si>
  <si>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</si>
  <si>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</si>
  <si>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</si>
  <si>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</si>
  <si>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</si>
  <si>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</si>
  <si>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</si>
  <si>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</si>
  <si>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</si>
  <si>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</si>
  <si>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</si>
  <si>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</si>
  <si>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</si>
  <si>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</si>
  <si>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</si>
  <si>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</si>
  <si>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</si>
  <si>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</si>
  <si>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</si>
  <si>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</si>
  <si>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</si>
  <si>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</si>
  <si>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</si>
  <si>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</si>
  <si>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</si>
  <si>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</si>
  <si>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</si>
  <si>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</si>
  <si>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</si>
  <si>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</si>
  <si>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</si>
  <si>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</si>
  <si>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</si>
  <si>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</si>
  <si>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</si>
  <si>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</si>
  <si>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</si>
  <si>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</si>
  <si>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</si>
  <si>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</si>
  <si>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</si>
  <si>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</si>
  <si>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</si>
  <si>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</si>
  <si>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</si>
  <si>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</si>
  <si>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</si>
  <si>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</si>
  <si>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</si>
  <si>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</si>
  <si>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</si>
  <si>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</si>
  <si>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</si>
  <si>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</si>
  <si>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</si>
  <si>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</si>
  <si>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</si>
  <si>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</si>
  <si>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</si>
  <si>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</si>
  <si>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</si>
  <si>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</si>
  <si>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</si>
  <si>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</si>
  <si>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</si>
  <si>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</si>
  <si>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</si>
  <si>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</si>
  <si>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</si>
  <si>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</si>
  <si>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</si>
  <si>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</si>
  <si>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</si>
  <si>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</si>
  <si>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</si>
  <si>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</si>
  <si>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</si>
  <si>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</si>
  <si>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</si>
  <si>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</si>
  <si>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</si>
  <si>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</si>
  <si>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</si>
  <si>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</si>
  <si>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</si>
  <si>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</si>
  <si>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</si>
  <si>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</si>
  <si>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</si>
  <si>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</si>
  <si>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</si>
  <si>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</si>
  <si>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</si>
  <si>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</si>
  <si>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</si>
  <si>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</si>
  <si>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</si>
  <si>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</si>
  <si>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</si>
  <si>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</si>
  <si>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</si>
  <si>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</si>
  <si>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</si>
  <si>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</si>
  <si>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</si>
  <si>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</si>
  <si>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</si>
  <si>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</si>
  <si>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</si>
  <si>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</si>
  <si>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</si>
  <si>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</si>
  <si>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</si>
  <si>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</si>
  <si>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</si>
  <si>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</si>
  <si>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</si>
  <si>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</si>
  <si>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</si>
  <si>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</si>
  <si>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</si>
  <si>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</si>
  <si>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</si>
  <si>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</si>
  <si>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</si>
  <si>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</si>
  <si>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</si>
  <si>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</si>
  <si>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</si>
  <si>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</si>
  <si>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</si>
  <si>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</si>
  <si>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</si>
  <si>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</si>
  <si>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</si>
  <si>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</si>
  <si>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</si>
  <si>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</si>
  <si>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</si>
  <si>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</si>
  <si>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</si>
  <si>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</si>
  <si>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</si>
  <si>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</si>
  <si>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</si>
  <si>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</si>
  <si>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</si>
  <si>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</si>
  <si>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</si>
  <si>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</si>
  <si>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</si>
  <si>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</si>
  <si>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</si>
  <si>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</si>
  <si>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</si>
  <si>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</si>
  <si>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</si>
  <si>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</si>
  <si>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</si>
  <si>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</si>
  <si>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</si>
  <si>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</si>
  <si>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</si>
  <si>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</si>
  <si>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</si>
  <si>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</si>
  <si>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</si>
  <si>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</si>
  <si>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</si>
  <si>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</si>
  <si>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</si>
  <si>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</si>
  <si>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</si>
  <si>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</si>
  <si>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</si>
  <si>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</si>
  <si>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</si>
  <si>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</si>
  <si>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</si>
  <si>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</si>
  <si>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</si>
  <si>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</si>
  <si>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</si>
  <si>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</si>
  <si>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</si>
  <si>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</si>
  <si>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</si>
  <si>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</si>
  <si>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</si>
  <si>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</si>
  <si>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</si>
  <si>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</si>
  <si>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</si>
  <si>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</si>
  <si>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</si>
  <si>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</si>
  <si>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</si>
  <si>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</si>
  <si>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</si>
  <si>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</si>
  <si>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</si>
  <si>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</si>
  <si>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</si>
  <si>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</si>
  <si>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</si>
  <si>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</si>
  <si>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</si>
  <si>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</si>
  <si>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</si>
  <si>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</si>
  <si>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</si>
  <si>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</si>
  <si>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</si>
  <si>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</si>
  <si>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</si>
  <si>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</si>
  <si>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</si>
  <si>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</si>
  <si>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</si>
  <si>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</si>
  <si>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</si>
  <si>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</si>
  <si>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</si>
  <si>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</si>
  <si>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</si>
  <si>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</si>
  <si>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</si>
  <si>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</si>
  <si>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</si>
  <si>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</si>
  <si>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</si>
  <si>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</si>
  <si>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</si>
  <si>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</si>
  <si>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</si>
  <si>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</si>
  <si>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</si>
  <si>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</si>
  <si>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</si>
  <si>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</si>
  <si>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</si>
  <si>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</si>
  <si>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</si>
  <si>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</si>
  <si>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</si>
  <si>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</si>
  <si>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</si>
  <si>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</si>
  <si>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</si>
  <si>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</si>
  <si>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</si>
  <si>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</si>
  <si>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</si>
  <si>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</si>
  <si>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</si>
  <si>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</si>
  <si>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</si>
  <si>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</si>
  <si>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</si>
  <si>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</si>
  <si>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</si>
  <si>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</si>
  <si>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</si>
  <si>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</si>
  <si>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</si>
  <si>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</si>
  <si>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</si>
  <si>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</si>
  <si>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</si>
  <si>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</si>
  <si>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</si>
  <si>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</si>
  <si>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</si>
  <si>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</si>
  <si>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</si>
  <si>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</si>
  <si>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</si>
  <si>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</si>
  <si>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</si>
  <si>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</si>
  <si>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</si>
  <si>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</si>
  <si>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</si>
  <si>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</si>
  <si>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</si>
  <si>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</si>
  <si>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</si>
  <si>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</si>
  <si>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</si>
  <si>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</si>
  <si>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</si>
  <si>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</si>
  <si>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</si>
  <si>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</si>
  <si>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</si>
  <si>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</si>
  <si>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</si>
  <si>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</si>
  <si>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</si>
  <si>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</si>
  <si>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</si>
  <si>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</si>
  <si>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</si>
  <si>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</si>
  <si>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</si>
  <si>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</si>
  <si>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</si>
  <si>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</si>
  <si>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</si>
  <si>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</si>
  <si>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</si>
  <si>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</si>
  <si>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</si>
  <si>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</si>
  <si>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</si>
  <si>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</si>
  <si>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</si>
  <si>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</si>
  <si>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</si>
  <si>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</si>
  <si>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</si>
  <si>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</si>
  <si>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</si>
  <si>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</si>
  <si>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</si>
  <si>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</si>
  <si>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</si>
  <si>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</si>
  <si>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</si>
  <si>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</si>
  <si>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</si>
  <si>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</si>
  <si>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</si>
  <si>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</si>
  <si>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</si>
  <si>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</si>
  <si>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</si>
  <si>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</si>
  <si>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</si>
  <si>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</si>
  <si>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</si>
  <si>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</si>
  <si>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</si>
  <si>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</si>
  <si>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</si>
  <si>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</si>
  <si>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</si>
  <si>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</si>
  <si>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</si>
  <si>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</si>
  <si>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</si>
  <si>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</si>
  <si>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</si>
  <si>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</si>
  <si>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</si>
  <si>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</si>
  <si>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</si>
  <si>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</si>
  <si>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</si>
  <si>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</si>
  <si>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</si>
  <si>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</si>
  <si>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</si>
  <si>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</si>
  <si>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</si>
  <si>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</si>
  <si>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</si>
  <si>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</si>
  <si>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</si>
  <si>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</si>
  <si>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</si>
  <si>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</si>
  <si>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</si>
  <si>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</si>
  <si>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</si>
  <si>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</si>
  <si>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</si>
  <si>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</si>
  <si>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</si>
  <si>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</si>
  <si>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</si>
  <si>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</si>
  <si>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</si>
  <si>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</si>
  <si>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</si>
  <si>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</si>
  <si>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</si>
  <si>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</si>
  <si>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</si>
  <si>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</si>
  <si>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</si>
  <si>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</si>
  <si>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</si>
  <si>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</si>
  <si>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</si>
  <si>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</si>
  <si>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</si>
  <si>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</si>
  <si>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</si>
  <si>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</si>
  <si>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</si>
  <si>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</si>
  <si>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</si>
  <si>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</si>
  <si>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</si>
  <si>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</si>
  <si>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</si>
  <si>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</si>
  <si>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</si>
  <si>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</si>
  <si>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</si>
  <si>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</si>
  <si>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</si>
  <si>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</si>
  <si>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</si>
  <si>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</si>
  <si>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</si>
  <si>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</si>
  <si>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</si>
  <si>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</si>
  <si>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</si>
  <si>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</si>
  <si>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</si>
  <si>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</si>
  <si>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</si>
  <si>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</si>
  <si>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</si>
  <si>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</si>
  <si>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</si>
  <si>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</si>
  <si>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</si>
  <si>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</si>
  <si>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</si>
  <si>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</si>
  <si>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</si>
  <si>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</si>
  <si>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</si>
  <si>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</si>
  <si>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</si>
  <si>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</si>
  <si>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</si>
  <si>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</si>
  <si>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</si>
  <si>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</si>
  <si>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</si>
  <si>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</si>
  <si>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</si>
  <si>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</si>
  <si>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</si>
  <si>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</si>
  <si>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</si>
  <si>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</si>
  <si>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</si>
  <si>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</si>
  <si>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</si>
  <si>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</si>
  <si>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</si>
  <si>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</si>
  <si>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</si>
  <si>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</si>
  <si>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</si>
  <si>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</si>
  <si>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</si>
  <si>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</si>
  <si>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</si>
  <si>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</si>
  <si>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</si>
  <si>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</si>
  <si>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</si>
  <si>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</si>
  <si>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</si>
  <si>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</si>
  <si>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</si>
  <si>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</si>
  <si>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</si>
  <si>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</si>
  <si>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</si>
  <si>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</si>
  <si>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</si>
  <si>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</si>
  <si>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</si>
  <si>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</si>
  <si>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</si>
  <si>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</si>
  <si>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</si>
  <si>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</si>
  <si>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</si>
  <si>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</si>
  <si>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</si>
  <si>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</si>
  <si>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</si>
  <si>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</si>
  <si>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</si>
  <si>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</si>
  <si>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</si>
  <si>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</si>
  <si>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</si>
  <si>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</si>
  <si>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</si>
  <si>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</si>
  <si>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</si>
  <si>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</si>
  <si>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</si>
  <si>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</si>
  <si>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</si>
  <si>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</si>
  <si>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</si>
  <si>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</si>
  <si>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</si>
  <si>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</si>
  <si>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</si>
  <si>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</si>
  <si>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</si>
  <si>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</si>
  <si>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</si>
  <si>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</si>
  <si>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</si>
  <si>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</si>
  <si>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</si>
  <si>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</si>
  <si>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</si>
  <si>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</si>
  <si>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</si>
  <si>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</si>
  <si>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</si>
  <si>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</si>
  <si>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</si>
  <si>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</si>
  <si>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</si>
  <si>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</si>
  <si>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</si>
  <si>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</si>
  <si>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</si>
  <si>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</si>
  <si>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</si>
  <si>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</si>
  <si>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</si>
  <si>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</si>
  <si>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</si>
  <si>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</si>
  <si>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</si>
  <si>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</si>
  <si>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</si>
  <si>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</si>
  <si>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</si>
  <si>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</si>
  <si>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</si>
  <si>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</si>
  <si>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</si>
  <si>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</si>
  <si>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</si>
  <si>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</si>
  <si>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</si>
  <si>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</si>
  <si>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</si>
  <si>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</si>
  <si>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</si>
  <si>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</si>
  <si>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</si>
  <si>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</si>
  <si>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</si>
  <si>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</si>
  <si>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</si>
  <si>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</si>
  <si>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</si>
  <si>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</si>
  <si>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</si>
  <si>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</si>
  <si>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</si>
  <si>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</si>
  <si>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</si>
  <si>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</si>
  <si>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</si>
  <si>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</si>
  <si>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</si>
  <si>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</si>
  <si>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</si>
  <si>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</si>
  <si>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</si>
  <si>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</si>
  <si>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</si>
  <si>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</si>
  <si>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</si>
  <si>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</si>
  <si>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</si>
  <si>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</si>
  <si>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</si>
  <si>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</si>
  <si>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</si>
  <si>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</si>
  <si>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</si>
  <si>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</si>
  <si>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</si>
  <si>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</si>
  <si>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</si>
  <si>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</si>
  <si>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</si>
  <si>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</si>
  <si>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</si>
  <si>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</si>
  <si>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</si>
  <si>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</si>
  <si>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</si>
  <si>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</si>
  <si>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</si>
  <si>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</si>
  <si>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</si>
  <si>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</si>
  <si>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</si>
  <si>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</si>
  <si>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</si>
  <si>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</si>
  <si>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</si>
  <si>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</si>
  <si>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</si>
  <si>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</si>
  <si>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</si>
  <si>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</si>
  <si>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</si>
  <si>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</si>
  <si>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</si>
  <si>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</si>
  <si>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</si>
  <si>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</si>
  <si>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</si>
  <si>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</si>
  <si>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</si>
  <si>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</si>
  <si>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</si>
  <si>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</si>
  <si>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</si>
  <si>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</si>
  <si>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</si>
  <si>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</si>
  <si>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</si>
  <si>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</si>
  <si>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</si>
  <si>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</si>
  <si>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</si>
  <si>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</si>
  <si>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</si>
  <si>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</si>
  <si>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</si>
  <si>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</si>
  <si>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</si>
  <si>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</si>
  <si>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</si>
  <si>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</si>
  <si>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</si>
  <si>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</si>
  <si>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</si>
  <si>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</si>
  <si>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</si>
  <si>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</si>
  <si>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</si>
  <si>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</si>
  <si>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</si>
  <si>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</si>
  <si>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</si>
  <si>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</si>
  <si>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</si>
  <si>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</si>
  <si>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</si>
  <si>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</si>
  <si>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</si>
  <si>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</si>
  <si>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</si>
  <si>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</si>
  <si>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</si>
  <si>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</si>
  <si>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</si>
  <si>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</si>
  <si>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</si>
  <si>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</si>
  <si>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</si>
  <si>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</si>
  <si>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</si>
  <si>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</si>
  <si>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</si>
  <si>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</si>
  <si>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</si>
  <si>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</si>
  <si>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</si>
  <si>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</si>
  <si>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</si>
  <si>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</si>
  <si>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</si>
  <si>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</si>
  <si>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</si>
  <si>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</si>
  <si>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</si>
  <si>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</si>
  <si>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</si>
  <si>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</si>
  <si>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</si>
  <si>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</si>
  <si>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</si>
  <si>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</si>
  <si>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</si>
  <si>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</si>
  <si>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</si>
  <si>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</si>
  <si>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</si>
  <si>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</si>
  <si>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</si>
  <si>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</si>
  <si>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</si>
  <si>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</si>
  <si>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</si>
  <si>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</si>
  <si>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</si>
  <si>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</si>
  <si>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</si>
  <si>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</si>
  <si>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</si>
  <si>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</si>
  <si>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</si>
  <si>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</si>
  <si>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</si>
  <si>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</si>
  <si>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</si>
  <si>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</si>
  <si>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</si>
  <si>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</si>
  <si>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</si>
  <si>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</si>
  <si>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</si>
  <si>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</si>
  <si>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</si>
  <si>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</si>
  <si>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</si>
  <si>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</si>
  <si>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</si>
  <si>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</si>
  <si>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</si>
  <si>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</si>
  <si>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</si>
  <si>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</si>
  <si>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</si>
  <si>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</si>
  <si>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</si>
  <si>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</si>
  <si>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</si>
  <si>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</si>
  <si>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</si>
  <si>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</si>
  <si>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</si>
  <si>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</si>
  <si>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</si>
  <si>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</si>
  <si>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</si>
  <si>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</si>
  <si>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</si>
  <si>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</si>
  <si>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</si>
  <si>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</si>
  <si>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</si>
  <si>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</si>
  <si>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</si>
  <si>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</si>
  <si>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</si>
  <si>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</si>
  <si>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</si>
  <si>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</si>
  <si>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</si>
  <si>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</si>
  <si>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</si>
  <si>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</si>
  <si>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</si>
  <si>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</si>
  <si>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</si>
  <si>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</si>
  <si>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</si>
  <si>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</si>
  <si>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</si>
  <si>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</si>
  <si>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</si>
  <si>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</si>
  <si>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</si>
  <si>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</si>
  <si>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</si>
  <si>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</si>
  <si>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</si>
  <si>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</si>
  <si>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</si>
  <si>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</si>
  <si>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</si>
  <si>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</si>
  <si>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</si>
  <si>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</si>
  <si>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</si>
  <si>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</si>
  <si>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</si>
  <si>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</si>
  <si>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</si>
  <si>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</si>
  <si>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</si>
  <si>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</si>
  <si>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</si>
  <si>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</si>
  <si>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</si>
  <si>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</si>
  <si>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</si>
  <si>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</si>
  <si>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</si>
  <si>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</si>
  <si>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</si>
  <si>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</si>
  <si>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</si>
  <si>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</si>
  <si>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</si>
  <si>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</si>
  <si>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</si>
  <si>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</si>
  <si>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</si>
  <si>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</si>
  <si>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</si>
  <si>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</si>
  <si>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</si>
  <si>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</si>
  <si>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</si>
  <si>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</si>
  <si>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</si>
  <si>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</si>
  <si>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</si>
  <si>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</si>
  <si>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</si>
  <si>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</si>
  <si>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</si>
  <si>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</si>
  <si>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</si>
  <si>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</si>
  <si>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</si>
  <si>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</si>
  <si>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</si>
  <si>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</si>
  <si>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</si>
  <si>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</si>
  <si>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</si>
  <si>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</si>
  <si>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</si>
  <si>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</si>
  <si>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</si>
  <si>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</si>
  <si>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</si>
  <si>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</si>
  <si>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</si>
  <si>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</si>
  <si>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</si>
  <si>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</si>
  <si>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</si>
  <si>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</si>
  <si>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</si>
  <si>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</si>
  <si>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</si>
  <si>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</si>
  <si>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</si>
  <si>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</si>
  <si>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</si>
  <si>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</si>
  <si>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</si>
  <si>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</si>
  <si>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</si>
  <si>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</si>
  <si>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</si>
  <si>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</si>
  <si>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</si>
  <si>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</si>
  <si>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</si>
  <si>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</si>
  <si>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</si>
  <si>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</si>
  <si>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</si>
  <si>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</si>
  <si>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</si>
  <si>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</si>
  <si>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</si>
  <si>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</si>
  <si>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</si>
  <si>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</si>
  <si>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</si>
  <si>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</si>
  <si>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</si>
  <si>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</si>
  <si>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</si>
  <si>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</si>
  <si>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</si>
  <si>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</si>
  <si>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</si>
  <si>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</si>
  <si>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</si>
  <si>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</si>
  <si>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</si>
  <si>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</si>
  <si>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</si>
  <si>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</si>
  <si>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</si>
  <si>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</si>
  <si>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</si>
  <si>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</si>
  <si>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</si>
  <si>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</si>
  <si>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</si>
  <si>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</si>
  <si>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</si>
  <si>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</si>
  <si>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</si>
  <si>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</si>
  <si>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</si>
  <si>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</si>
  <si>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</si>
  <si>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</si>
  <si>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</si>
  <si>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</si>
  <si>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</si>
  <si>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</si>
  <si>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</si>
  <si>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</si>
  <si>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</si>
  <si>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</si>
  <si>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</si>
  <si>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</si>
  <si>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</si>
  <si>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</si>
  <si>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</si>
  <si>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</si>
  <si>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</si>
  <si>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</si>
  <si>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</si>
  <si>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</si>
  <si>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</si>
  <si>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</si>
  <si>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</si>
  <si>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</si>
  <si>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</si>
  <si>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</si>
  <si>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</si>
  <si>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</si>
  <si>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</si>
  <si>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</si>
  <si>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</si>
  <si>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</si>
  <si>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</si>
  <si>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</si>
  <si>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</si>
  <si>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</si>
  <si>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</si>
  <si>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</si>
  <si>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</si>
  <si>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</si>
  <si>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</si>
  <si>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</si>
  <si>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</si>
  <si>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</si>
  <si>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</si>
  <si>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</si>
  <si>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</si>
  <si>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</si>
  <si>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</si>
  <si>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</si>
  <si>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</si>
  <si>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</si>
  <si>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</si>
  <si>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</si>
  <si>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</si>
  <si>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</si>
  <si>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</si>
  <si>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</si>
  <si>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</si>
  <si>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</si>
  <si>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</si>
  <si>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</si>
  <si>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</si>
  <si>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</si>
  <si>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</si>
  <si>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</si>
  <si>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</si>
  <si>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</si>
  <si>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</si>
  <si>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</si>
  <si>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</si>
  <si>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</si>
  <si>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</si>
  <si>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</si>
  <si>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</si>
  <si>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</si>
  <si>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</si>
  <si>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</si>
  <si>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</si>
  <si>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</si>
  <si>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</si>
  <si>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</si>
  <si>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</si>
  <si>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</si>
  <si>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</si>
  <si>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</si>
  <si>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</si>
  <si>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</si>
  <si>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</si>
  <si>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</si>
  <si>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</si>
  <si>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</si>
  <si>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</si>
  <si>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</si>
  <si>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</si>
  <si>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</si>
  <si>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</si>
  <si>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</si>
  <si>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</si>
  <si>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</si>
  <si>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</si>
  <si>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</si>
  <si>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</si>
  <si>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</si>
  <si>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</si>
  <si>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</si>
  <si>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</si>
  <si>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</si>
  <si>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</si>
  <si>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</si>
  <si>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</si>
  <si>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</si>
  <si>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</si>
  <si>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</si>
  <si>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</si>
  <si>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</si>
  <si>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</si>
  <si>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</si>
  <si>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</si>
  <si>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</si>
  <si>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</si>
  <si>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</si>
  <si>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</si>
  <si>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</si>
  <si>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</si>
  <si>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</si>
  <si>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</si>
  <si>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</si>
  <si>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</si>
  <si>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</si>
  <si>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</si>
  <si>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</si>
  <si>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</si>
  <si>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</si>
  <si>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</si>
  <si>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</si>
  <si>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</si>
  <si>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</si>
  <si>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</si>
  <si>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</si>
  <si>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</si>
  <si>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</si>
  <si>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</si>
  <si>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</si>
  <si>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</si>
  <si>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</si>
  <si>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</si>
  <si>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</si>
  <si>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</si>
  <si>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</si>
  <si>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</si>
  <si>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</si>
  <si>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</si>
  <si>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</si>
  <si>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</si>
  <si>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</si>
  <si>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</si>
  <si>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</si>
  <si>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</si>
  <si>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</si>
  <si>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</si>
  <si>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</si>
  <si>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</si>
  <si>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</si>
  <si>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</si>
  <si>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</si>
  <si>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</si>
  <si>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</si>
  <si>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</si>
  <si>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</si>
  <si>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</si>
  <si>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</si>
  <si>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</si>
  <si>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</si>
  <si>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</si>
  <si>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</si>
  <si>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</si>
  <si>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</si>
  <si>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</si>
  <si>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</si>
  <si>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</si>
  <si>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</si>
  <si>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</si>
  <si>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</si>
  <si>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</si>
  <si>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</si>
  <si>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</si>
  <si>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</si>
  <si>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</si>
  <si>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</si>
  <si>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</si>
  <si>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</si>
  <si>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</si>
  <si>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</si>
  <si>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</si>
  <si>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</si>
  <si>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</si>
  <si>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</si>
  <si>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</si>
  <si>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</si>
  <si>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</si>
  <si>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</si>
  <si>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</si>
  <si>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</si>
  <si>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</si>
  <si>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</si>
  <si>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</si>
  <si>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</si>
  <si>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</si>
  <si>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</si>
  <si>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</si>
  <si>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</si>
  <si>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</si>
  <si>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</si>
  <si>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</si>
  <si>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</si>
  <si>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</si>
  <si>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</si>
  <si>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</si>
  <si>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</si>
  <si>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</si>
  <si>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</si>
  <si>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</si>
  <si>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</si>
  <si>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</si>
  <si>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</si>
  <si>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</si>
  <si>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</si>
  <si>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</si>
  <si>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</si>
  <si>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</si>
  <si>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</si>
  <si>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</si>
  <si>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</si>
  <si>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</si>
  <si>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</si>
  <si>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</si>
  <si>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</si>
  <si>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</si>
  <si>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</si>
  <si>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</si>
  <si>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</si>
  <si>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</si>
  <si>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</si>
  <si>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</si>
  <si>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</si>
  <si>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</si>
  <si>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</si>
  <si>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</si>
  <si>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</si>
  <si>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</si>
  <si>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</si>
  <si>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</si>
  <si>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</si>
  <si>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</si>
  <si>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</si>
  <si>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</si>
  <si>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</si>
  <si>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</si>
  <si>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</si>
  <si>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</si>
  <si>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</si>
  <si>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</si>
  <si>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</si>
  <si>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</si>
  <si>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</si>
  <si>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</si>
  <si>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</si>
  <si>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</si>
  <si>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</si>
  <si>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</si>
  <si>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</si>
  <si>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</si>
  <si>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</si>
  <si>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</si>
  <si>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</si>
  <si>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</si>
  <si>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</si>
  <si>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</si>
  <si>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</si>
  <si>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</si>
  <si>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</si>
  <si>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</si>
  <si>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</si>
  <si>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</si>
  <si>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</si>
  <si>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</si>
  <si>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</si>
  <si>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</si>
  <si>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</si>
  <si>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</si>
  <si>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</si>
  <si>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</si>
  <si>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</si>
  <si>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</si>
  <si>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</si>
  <si>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</si>
  <si>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</si>
  <si>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</si>
  <si>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</si>
  <si>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</si>
  <si>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</si>
  <si>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</si>
  <si>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</si>
  <si>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</si>
  <si>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</si>
  <si>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</si>
  <si>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</si>
  <si>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</si>
  <si>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</si>
  <si>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</si>
  <si>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</si>
  <si>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</si>
  <si>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</si>
  <si>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</si>
  <si>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</si>
  <si>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</si>
  <si>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</si>
  <si>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</si>
  <si>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</si>
  <si>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</si>
  <si>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</si>
  <si>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</si>
  <si>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</si>
  <si>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</si>
  <si>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</si>
  <si>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</si>
  <si>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</si>
  <si>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</si>
  <si>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</si>
  <si>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</si>
  <si>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</si>
  <si>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</si>
  <si>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</si>
  <si>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</si>
  <si>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</si>
  <si>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</si>
  <si>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</si>
  <si>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</si>
  <si>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</si>
  <si>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</si>
  <si>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</si>
  <si>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</si>
  <si>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</si>
  <si>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</si>
  <si>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</si>
  <si>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</si>
  <si>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</si>
  <si>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</si>
  <si>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</si>
  <si>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</si>
  <si>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</si>
  <si>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</si>
  <si>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</si>
  <si>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</si>
  <si>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</si>
  <si>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</si>
  <si>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</si>
  <si>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</si>
  <si>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</si>
  <si>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</si>
  <si>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</si>
  <si>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</si>
  <si>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</si>
  <si>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</si>
  <si>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</si>
  <si>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</si>
  <si>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</si>
  <si>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</si>
  <si>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</si>
  <si>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</si>
  <si>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</si>
  <si>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</si>
  <si>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</si>
  <si>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</si>
  <si>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</si>
  <si>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</si>
  <si>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</si>
  <si>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</si>
  <si>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</si>
  <si>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</si>
  <si>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</si>
  <si>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</si>
  <si>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</si>
  <si>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</si>
  <si>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</si>
  <si>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</si>
  <si>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</si>
  <si>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</si>
  <si>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</si>
  <si>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</si>
  <si>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</si>
  <si>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</si>
  <si>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</si>
  <si>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</si>
  <si>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</si>
  <si>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</si>
  <si>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</si>
  <si>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</si>
  <si>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</si>
  <si>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</si>
  <si>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</si>
  <si>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</si>
  <si>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</si>
  <si>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</si>
  <si>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</si>
  <si>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</si>
  <si>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</si>
  <si>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</si>
  <si>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</si>
  <si>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</si>
  <si>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</si>
  <si>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</si>
  <si>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</si>
  <si>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</si>
  <si>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</si>
  <si>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</si>
  <si>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</si>
  <si>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</si>
  <si>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</si>
  <si>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</si>
  <si>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</si>
  <si>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</si>
  <si>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</si>
  <si>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</si>
  <si>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</si>
  <si>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</si>
  <si>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</si>
  <si>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</si>
  <si>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</si>
  <si>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</si>
  <si>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</si>
  <si>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</si>
  <si>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</si>
  <si>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</si>
  <si>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</si>
  <si>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</si>
  <si>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</si>
  <si>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</si>
  <si>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</si>
  <si>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</si>
  <si>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</si>
  <si>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</si>
  <si>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</si>
  <si>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</si>
  <si>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</si>
  <si>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</si>
  <si>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</si>
  <si>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</si>
  <si>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</si>
  <si>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</si>
  <si>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</si>
  <si>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</si>
  <si>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</si>
  <si>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</si>
  <si>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</si>
  <si>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</si>
  <si>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</si>
  <si>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</si>
  <si>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</si>
  <si>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</si>
  <si>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</si>
  <si>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</si>
  <si>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</si>
  <si>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</si>
  <si>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</si>
  <si>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</si>
  <si>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</si>
  <si>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</si>
  <si>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</si>
  <si>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</si>
  <si>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</si>
  <si>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</si>
  <si>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</si>
  <si>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</si>
  <si>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</si>
  <si>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</si>
  <si>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</si>
  <si>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</si>
  <si>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</si>
  <si>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</si>
  <si>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</si>
  <si>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</si>
  <si>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</si>
  <si>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</si>
  <si>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</si>
  <si>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</si>
  <si>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</si>
  <si>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</si>
  <si>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</si>
  <si>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</si>
  <si>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</si>
  <si>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</si>
  <si>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</si>
  <si>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</si>
  <si>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</si>
  <si>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</si>
  <si>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</si>
  <si>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</si>
  <si>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</si>
  <si>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</si>
  <si>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</si>
  <si>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</si>
  <si>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</si>
  <si>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</si>
  <si>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</si>
  <si>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</si>
  <si>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</si>
  <si>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</si>
  <si>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</si>
  <si>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</si>
  <si>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</si>
  <si>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</si>
  <si>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</si>
  <si>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</si>
  <si>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</si>
  <si>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</si>
  <si>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</si>
  <si>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</si>
  <si>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</si>
  <si>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</si>
  <si>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</si>
  <si>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</si>
  <si>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</si>
  <si>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</si>
  <si>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</si>
  <si>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</si>
  <si>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</si>
  <si>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</si>
  <si>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</si>
  <si>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</si>
  <si>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</si>
  <si>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</si>
  <si>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</si>
  <si>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</si>
  <si>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</si>
  <si>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</si>
  <si>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</si>
  <si>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</si>
  <si>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</si>
  <si>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</si>
  <si>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</si>
  <si>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</si>
  <si>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</si>
  <si>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</si>
  <si>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</si>
  <si>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</si>
  <si>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</si>
  <si>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</si>
  <si>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</si>
  <si>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</si>
  <si>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</si>
  <si>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</si>
  <si>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</si>
  <si>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</si>
  <si>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</si>
  <si>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</si>
  <si>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</si>
  <si>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</si>
  <si>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</si>
  <si>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</si>
  <si>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</si>
  <si>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</si>
  <si>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</si>
  <si>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</si>
  <si>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</si>
  <si>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</si>
  <si>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</si>
  <si>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</si>
  <si>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</si>
  <si>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</si>
  <si>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</si>
  <si>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</si>
  <si>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</si>
  <si>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</si>
  <si>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</si>
  <si>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</si>
  <si>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</si>
  <si>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</si>
  <si>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</si>
  <si>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</si>
  <si>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</si>
  <si>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</si>
  <si>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</si>
  <si>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</si>
  <si>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</si>
  <si>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</si>
  <si>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</si>
  <si>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</si>
  <si>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</si>
  <si>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</si>
  <si>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</si>
  <si>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</si>
  <si>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</si>
  <si>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</si>
  <si>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</si>
  <si>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</si>
  <si>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</si>
  <si>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</si>
  <si>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</si>
  <si>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</si>
  <si>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</si>
  <si>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</si>
  <si>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</si>
  <si>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</si>
  <si>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</si>
  <si>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</si>
  <si>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</si>
  <si>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</si>
  <si>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</si>
  <si>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</si>
  <si>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</si>
  <si>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</si>
  <si>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</si>
  <si>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</si>
  <si>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</si>
  <si>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</si>
  <si>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</si>
  <si>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</si>
  <si>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</si>
  <si>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</si>
  <si>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</si>
  <si>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</si>
  <si>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</si>
  <si>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</si>
  <si>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</si>
  <si>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</si>
  <si>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</si>
  <si>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</si>
  <si>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</si>
  <si>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</si>
  <si>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</si>
  <si>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</si>
  <si>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</si>
  <si>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</si>
  <si>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</si>
  <si>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</si>
  <si>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</si>
  <si>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</si>
  <si>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</si>
  <si>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</si>
  <si>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</si>
  <si>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</si>
  <si>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</si>
  <si>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</si>
  <si>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</si>
  <si>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</si>
  <si>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</si>
  <si>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</si>
  <si>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</si>
  <si>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</si>
  <si>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</si>
  <si>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</si>
  <si>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</si>
  <si>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</si>
  <si>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</si>
  <si>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</si>
  <si>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</si>
  <si>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</si>
  <si>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</si>
  <si>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</si>
  <si>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</si>
  <si>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</si>
  <si>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</si>
  <si>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</si>
  <si>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</si>
  <si>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</si>
  <si>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</si>
  <si>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</si>
  <si>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</si>
  <si>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</si>
  <si>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</si>
  <si>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</si>
  <si>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</si>
  <si>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</si>
  <si>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</si>
  <si>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</si>
  <si>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</si>
  <si>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</si>
  <si>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</si>
  <si>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</si>
  <si>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</si>
  <si>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</si>
  <si>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</si>
  <si>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</si>
  <si>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</si>
  <si>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</si>
  <si>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</si>
  <si>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</si>
  <si>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</si>
  <si>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</si>
  <si>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</si>
  <si>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</si>
  <si>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</si>
  <si>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</si>
  <si>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</si>
  <si>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</si>
  <si>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</si>
  <si>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</si>
  <si>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</si>
  <si>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</si>
  <si>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</si>
  <si>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</si>
  <si>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</si>
  <si>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</si>
  <si>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</si>
  <si>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</si>
  <si>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</si>
  <si>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</si>
  <si>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</si>
  <si>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</si>
  <si>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</si>
  <si>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</si>
  <si>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</si>
  <si>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</si>
  <si>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</si>
  <si>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</si>
  <si>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</si>
  <si>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</si>
  <si>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</si>
  <si>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</si>
  <si>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</si>
  <si>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</si>
  <si>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</si>
  <si>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</si>
  <si>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</si>
  <si>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</si>
  <si>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</si>
  <si>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</si>
  <si>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</si>
  <si>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</si>
  <si>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</si>
  <si>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</si>
  <si>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</si>
  <si>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</si>
  <si>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</si>
  <si>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</si>
  <si>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</si>
  <si>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</si>
  <si>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</si>
  <si>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</si>
  <si>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</si>
  <si>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</si>
  <si>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</si>
  <si>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</si>
  <si>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</si>
  <si>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</si>
  <si>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</si>
  <si>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</si>
  <si>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</si>
  <si>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</si>
  <si>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</si>
  <si>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</si>
  <si>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</si>
  <si>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</si>
  <si>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</si>
  <si>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</si>
  <si>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</si>
  <si>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</si>
  <si>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</si>
  <si>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</si>
  <si>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</si>
  <si>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</si>
  <si>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</si>
  <si>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</si>
  <si>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</si>
  <si>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</si>
  <si>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</si>
  <si>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</si>
  <si>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</si>
  <si>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</si>
  <si>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</si>
  <si>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</si>
  <si>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</si>
  <si>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</si>
  <si>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</si>
  <si>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</si>
  <si>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</si>
  <si>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</si>
  <si>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</si>
  <si>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</si>
  <si>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</si>
  <si>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</si>
  <si>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</si>
  <si>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</si>
  <si>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</si>
  <si>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</si>
  <si>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</si>
  <si>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</si>
  <si>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</si>
  <si>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</si>
  <si>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</si>
  <si>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</si>
  <si>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</si>
  <si>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</si>
  <si>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</si>
  <si>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</si>
  <si>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</si>
  <si>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</si>
  <si>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</si>
  <si>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</si>
  <si>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PCM-20251117-00001149</t>
  </si>
  <si>
    <t xml:space="preserve">90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</si>
  <si>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</si>
  <si>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</si>
  <si>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</si>
  <si>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</si>
  <si>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</si>
  <si>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</si>
  <si>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</si>
  <si>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</si>
  <si>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</si>
  <si>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</si>
  <si>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</si>
  <si>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</si>
  <si>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</si>
  <si>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</si>
  <si>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</si>
  <si>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</si>
  <si>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</si>
  <si>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</si>
  <si>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</si>
  <si>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</si>
  <si>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</si>
  <si>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</si>
  <si>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</si>
  <si>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</si>
  <si>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</si>
  <si>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</si>
  <si>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</si>
  <si>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</si>
  <si>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</si>
  <si>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</si>
  <si>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</si>
  <si>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</si>
  <si>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</si>
  <si>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</si>
  <si>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</si>
  <si>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</si>
  <si>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</si>
  <si>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</si>
  <si>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</si>
  <si>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</si>
  <si>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</si>
  <si>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</si>
  <si>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</si>
  <si>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</si>
  <si>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</si>
  <si>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</si>
  <si>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</si>
  <si>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</si>
  <si>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</si>
  <si>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</si>
  <si>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</si>
  <si>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</si>
  <si>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</si>
  <si>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</si>
  <si>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</si>
  <si>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</si>
  <si>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</si>
  <si>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</si>
  <si>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</si>
  <si>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</si>
  <si>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</si>
  <si>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</si>
  <si>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</si>
  <si>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</si>
  <si>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</si>
  <si>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</si>
  <si>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</si>
  <si>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</si>
  <si>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</si>
  <si>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</si>
  <si>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</si>
  <si>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</si>
  <si>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</si>
  <si>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</si>
  <si>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</si>
  <si>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</si>
  <si>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</si>
  <si>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</si>
  <si>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</si>
  <si>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</si>
  <si>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</si>
  <si>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</si>
  <si>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</si>
  <si>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 xml:space="preserve">TE issue//Site access under LATIS &amp;  located in Aramco , we are facing access issue </t>
  </si>
  <si>
    <t xml:space="preserve"> PCM-20250215-00000830 </t>
  </si>
  <si>
    <t>LTE site still down and  site located in aramco area access issue need special permission</t>
  </si>
  <si>
    <t>PCM-20251117-00001061</t>
  </si>
  <si>
    <t>Access issue, site down due to telecom issue ,site located at family building and owner not available</t>
  </si>
  <si>
    <t>PCM-20251117-00001234</t>
  </si>
  <si>
    <t xml:space="preserve">LTE sector falpping due to rectifer modules issue / team checking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</si>
  <si>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</si>
  <si>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</si>
  <si>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</si>
  <si>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</si>
  <si>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</si>
  <si>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</si>
  <si>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</si>
  <si>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</si>
  <si>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PCM-20251117-00001033</t>
  </si>
  <si>
    <t>70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</si>
</sst>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3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8" totalsRowShown="0" headerRowDxfId="157" dataDxfId="156" headerRowBorderDxfId="154" tableBorderDxfId="155" totalsRowBorderDxfId="153">
  <autoFilter ref="A1:CJ20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88" totalsRowShown="0" headerRowDxfId="64" dataDxfId="63" headerRowBorderDxfId="61" tableBorderDxfId="62">
  <autoFilter ref="A1:L98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 totalsRowShown="0" headerRowDxfId="48" dataDxfId="47" headerRowBorderDxfId="45" tableBorderDxfId="46" totalsRowBorderDxfId="44">
  <autoFilter ref="A1:L3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55" totalsRowShown="0" headerRowDxfId="31" dataDxfId="30" headerRowBorderDxfId="28" tableBorderDxfId="29">
  <autoFilter ref="A1:L15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89" totalsRowShown="0" headerRowDxfId="15" dataDxfId="14" headerRowBorderDxfId="12" tableBorderDxfId="13">
  <autoFilter ref="A1:L8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3"/>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315.65613275462965</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1</v>
      </c>
      <c r="D3" s="129" t="s">
        <v>14285</v>
      </c>
      <c r="E3" s="130" t="s">
        <v>39021</v>
      </c>
      <c r="F3" s="127">
        <v>45978.544618055559</v>
      </c>
      <c r="G3" s="131">
        <f ca="1">IFERROR(NOW()-F3,"")</f>
        <v>5.9940624996670522E-2</v>
      </c>
      <c r="H3" s="127">
        <v>45978.539560185185</v>
      </c>
      <c r="I3" s="129" t="str">
        <f>IFERROR(VLOOKUP(D3,DB!A:F,6,0),"")</f>
        <v>Generator-SG</v>
      </c>
      <c r="J3" s="129" t="str">
        <f>IFERROR(VLOOKUP(D3,DB!A:G,7,0),"")</f>
        <v>Vandalized</v>
      </c>
      <c r="K3" s="132" t="s">
        <v>39024</v>
      </c>
      <c r="L3" s="133" t="str">
        <f>IFERROR(VLOOKUP(D3,DB!A:I,9,0),"")</f>
        <v>Latis</v>
      </c>
    </row>
    <row r="4" spans="1:15" ht="15" customHeight="1">
      <c r="A4" s="128"/>
      <c r="B4" s="129" t="str">
        <f>IFERROR(VLOOKUP(D4,DB!A:K,11,0),"")</f>
        <v/>
      </c>
      <c r="C4" s="129"/>
      <c r="D4" s="129"/>
      <c r="E4" s="130"/>
      <c r="F4" s="127"/>
      <c r="G4" s="131">
        <f ca="1">IFERROR(NOW()-F4,"")</f>
        <v>45978.604558680556</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45978.604558680556</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45978.604558680556</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45978.604558680556</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45978.604558680556</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45978.604558680556</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45978.604558680556</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45978.604558680556</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45978.604558680556</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45978.604558680556</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45978.604558680556</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45978.604558680556</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45978.604558680556</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45978.604558680556</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45978.604558680556</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45978.604558680556</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45978.604558680556</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45978.604558680556</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45978.604558680556</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45978.604558680556</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45978.604558680556</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45978.604558680556</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45978.604558680556</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45978.604558680556</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45978.604558680556</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45978.604558680556</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45978.604558680556</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45978.604558680556</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45978.604558680556</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45978.604558680556</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45978.604558680556</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45978.604558680556</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45978.604558680556</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45978.604558680556</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45978.604558680556</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45978.604558680556</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45978.604558680556</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45978.604558680556</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45978.604558680556</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45978.604558680556</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45978.604558680556</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45978.604558680556</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45978.604558680556</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45978.604558680556</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45978.604558680556</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45978.604558680556</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45978.604558680556</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45978.604558680556</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45978.604558680556</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45978.604558680556</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45978.604558680556</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45978.604558680556</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45978.604558680556</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45978.604558680556</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45978.604558680556</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45978.604558680556</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45978.604558680556</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45978.604558680556</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45978.604558680556</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45978.604558680556</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45978.604558680556</v>
      </c>
      <c r="H64" s="127"/>
      <c r="I64" s="129" t="str">
        <f>IFERROR(VLOOKUP(D64,DB!A:F,6,0),"")</f>
        <v/>
      </c>
      <c r="J64" s="129" t="str">
        <f>IFERROR(VLOOKUP(D64,DB!A:G,7,0),"")</f>
        <v/>
      </c>
      <c r="K64" s="132"/>
      <c r="L64" s="133" t="str">
        <f>IFERROR(VLOOKUP(D64,DB!A:I,9,0),"")</f>
        <v/>
      </c>
    </row>
    <row r="65" spans="1:12" ht="15" customHeight="1">
      <c r="A65" s="128"/>
      <c r="B65" s="129" t="str">
        <f>IFERROR(VLOOKUP(D65,DB!A:K,11,0),"")</f>
        <v/>
      </c>
      <c r="C65" s="129"/>
      <c r="D65" s="129"/>
      <c r="E65" s="130"/>
      <c r="F65" s="127"/>
      <c r="G65" s="131">
        <f ca="1">IFERROR(NOW()-F65,"")</f>
        <v>45978.604558680556</v>
      </c>
      <c r="H65" s="127"/>
      <c r="I65" s="129" t="str">
        <f>IFERROR(VLOOKUP(D65,DB!A:F,6,0),"")</f>
        <v/>
      </c>
      <c r="J65" s="129" t="str">
        <f>IFERROR(VLOOKUP(D65,DB!A:G,7,0),"")</f>
        <v/>
      </c>
      <c r="K65" s="132"/>
      <c r="L65" s="133" t="str">
        <f>IFERROR(VLOOKUP(D65,DB!A:I,9,0),"")</f>
        <v/>
      </c>
    </row>
    <row r="66" spans="1:12" ht="15" customHeight="1">
      <c r="A66" s="128"/>
      <c r="B66" s="129" t="str">
        <f>IFERROR(VLOOKUP(D66,DB!A:K,11,0),"")</f>
        <v/>
      </c>
      <c r="C66" s="129"/>
      <c r="D66" s="129"/>
      <c r="E66" s="130"/>
      <c r="F66" s="127"/>
      <c r="G66" s="131">
        <f ca="1">IFERROR(NOW()-F66,"")</f>
        <v>45978.604558680556</v>
      </c>
      <c r="H66" s="127"/>
      <c r="I66" s="129" t="str">
        <f>IFERROR(VLOOKUP(D66,DB!A:F,6,0),"")</f>
        <v/>
      </c>
      <c r="J66" s="129" t="str">
        <f>IFERROR(VLOOKUP(D66,DB!A:G,7,0),"")</f>
        <v/>
      </c>
      <c r="K66" s="132"/>
      <c r="L66" s="133" t="str">
        <f>IFERROR(VLOOKUP(D66,DB!A:I,9,0),"")</f>
        <v/>
      </c>
    </row>
    <row r="67" spans="1:12" ht="15" customHeight="1">
      <c r="A67" s="128"/>
      <c r="B67" s="129" t="str">
        <f>IFERROR(VLOOKUP(D67,DB!A:K,11,0),"")</f>
        <v/>
      </c>
      <c r="C67" s="129"/>
      <c r="D67" s="129"/>
      <c r="E67" s="130"/>
      <c r="F67" s="127"/>
      <c r="G67" s="131">
        <f ca="1">IFERROR(NOW()-F67,"")</f>
        <v>45978.604558680556</v>
      </c>
      <c r="H67" s="127"/>
      <c r="I67" s="129" t="str">
        <f>IFERROR(VLOOKUP(D67,DB!A:F,6,0),"")</f>
        <v/>
      </c>
      <c r="J67" s="129" t="str">
        <f>IFERROR(VLOOKUP(D67,DB!A:G,7,0),"")</f>
        <v/>
      </c>
      <c r="K67" s="132"/>
      <c r="L67" s="133" t="str">
        <f>IFERROR(VLOOKUP(D67,DB!A:I,9,0),"")</f>
        <v/>
      </c>
    </row>
    <row r="68" spans="1:12" ht="15" customHeight="1">
      <c r="A68" s="128"/>
      <c r="B68" s="129" t="str">
        <f>IFERROR(VLOOKUP(D68,DB!A:K,11,0),"")</f>
        <v/>
      </c>
      <c r="C68" s="129"/>
      <c r="D68" s="129"/>
      <c r="E68" s="130"/>
      <c r="F68" s="127"/>
      <c r="G68" s="131">
        <f ca="1">IFERROR(NOW()-F68,"")</f>
        <v>45978.604558680556</v>
      </c>
      <c r="H68" s="127"/>
      <c r="I68" s="129" t="str">
        <f>IFERROR(VLOOKUP(D68,DB!A:F,6,0),"")</f>
        <v/>
      </c>
      <c r="J68" s="129" t="str">
        <f>IFERROR(VLOOKUP(D68,DB!A:G,7,0),"")</f>
        <v/>
      </c>
      <c r="K68" s="132"/>
      <c r="L68" s="133" t="str">
        <f>IFERROR(VLOOKUP(D68,DB!A:I,9,0),"")</f>
        <v/>
      </c>
    </row>
    <row r="69" spans="1:12" ht="15" customHeight="1">
      <c r="A69" s="128"/>
      <c r="B69" s="129" t="str">
        <f>IFERROR(VLOOKUP(D69,DB!A:K,11,0),"")</f>
        <v/>
      </c>
      <c r="C69" s="129"/>
      <c r="D69" s="129"/>
      <c r="E69" s="130"/>
      <c r="F69" s="127"/>
      <c r="G69" s="131">
        <f ca="1">IFERROR(NOW()-F69,"")</f>
        <v>45978.604558680556</v>
      </c>
      <c r="H69" s="127"/>
      <c r="I69" s="129" t="str">
        <f>IFERROR(VLOOKUP(D69,DB!A:F,6,0),"")</f>
        <v/>
      </c>
      <c r="J69" s="129" t="str">
        <f>IFERROR(VLOOKUP(D69,DB!A:G,7,0),"")</f>
        <v/>
      </c>
      <c r="K69" s="132"/>
      <c r="L69" s="133" t="str">
        <f>IFERROR(VLOOKUP(D69,DB!A:I,9,0),"")</f>
        <v/>
      </c>
    </row>
    <row r="70" spans="1:12" ht="15" customHeight="1">
      <c r="A70" s="128"/>
      <c r="B70" s="129" t="str">
        <f>IFERROR(VLOOKUP(D70,DB!A:K,11,0),"")</f>
        <v/>
      </c>
      <c r="C70" s="129"/>
      <c r="D70" s="129"/>
      <c r="E70" s="130"/>
      <c r="F70" s="127"/>
      <c r="G70" s="131">
        <f ca="1">IFERROR(NOW()-F70,"")</f>
        <v>45978.604558680556</v>
      </c>
      <c r="H70" s="127"/>
      <c r="I70" s="129" t="str">
        <f>IFERROR(VLOOKUP(D70,DB!A:F,6,0),"")</f>
        <v/>
      </c>
      <c r="J70" s="129" t="str">
        <f>IFERROR(VLOOKUP(D70,DB!A:G,7,0),"")</f>
        <v/>
      </c>
      <c r="K70" s="132"/>
      <c r="L70" s="133" t="str">
        <f>IFERROR(VLOOKUP(D70,DB!A:I,9,0),"")</f>
        <v/>
      </c>
    </row>
    <row r="71" spans="1:12" ht="15" customHeight="1">
      <c r="A71" s="128"/>
      <c r="B71" s="129" t="str">
        <f>IFERROR(VLOOKUP(D71,DB!A:K,11,0),"")</f>
        <v/>
      </c>
      <c r="C71" s="129"/>
      <c r="D71" s="129"/>
      <c r="E71" s="130"/>
      <c r="F71" s="127"/>
      <c r="G71" s="131">
        <f ca="1">IFERROR(NOW()-F71,"")</f>
        <v>45978.604558680556</v>
      </c>
      <c r="H71" s="127"/>
      <c r="I71" s="129" t="str">
        <f>IFERROR(VLOOKUP(D71,DB!A:F,6,0),"")</f>
        <v/>
      </c>
      <c r="J71" s="129" t="str">
        <f>IFERROR(VLOOKUP(D71,DB!A:G,7,0),"")</f>
        <v/>
      </c>
      <c r="K71" s="132"/>
      <c r="L71" s="133" t="str">
        <f>IFERROR(VLOOKUP(D71,DB!A:I,9,0),"")</f>
        <v/>
      </c>
    </row>
    <row r="72" spans="1:12" ht="15" customHeight="1">
      <c r="A72" s="128"/>
      <c r="B72" s="129" t="str">
        <f>IFERROR(VLOOKUP(D72,DB!A:K,11,0),"")</f>
        <v/>
      </c>
      <c r="C72" s="129"/>
      <c r="D72" s="129"/>
      <c r="E72" s="130"/>
      <c r="F72" s="127"/>
      <c r="G72" s="131">
        <f ca="1">IFERROR(NOW()-F72,"")</f>
        <v>45978.604558680556</v>
      </c>
      <c r="H72" s="127"/>
      <c r="I72" s="129" t="str">
        <f>IFERROR(VLOOKUP(D72,DB!A:F,6,0),"")</f>
        <v/>
      </c>
      <c r="J72" s="129" t="str">
        <f>IFERROR(VLOOKUP(D72,DB!A:G,7,0),"")</f>
        <v/>
      </c>
      <c r="K72" s="132"/>
      <c r="L72" s="133" t="str">
        <f>IFERROR(VLOOKUP(D72,DB!A:I,9,0),"")</f>
        <v/>
      </c>
    </row>
    <row r="73" spans="1:12" ht="15" customHeight="1">
      <c r="A73" s="128"/>
      <c r="B73" s="129" t="str">
        <f>IFERROR(VLOOKUP(D73,DB!A:K,11,0),"")</f>
        <v/>
      </c>
      <c r="C73" s="129"/>
      <c r="D73" s="129"/>
      <c r="E73" s="130"/>
      <c r="F73" s="127"/>
      <c r="G73" s="131">
        <f ca="1">IFERROR(NOW()-F73,"")</f>
        <v>45978.604558680556</v>
      </c>
      <c r="H73" s="127"/>
      <c r="I73" s="129" t="str">
        <f>IFERROR(VLOOKUP(D73,DB!A:F,6,0),"")</f>
        <v/>
      </c>
      <c r="J73" s="129" t="str">
        <f>IFERROR(VLOOKUP(D73,DB!A:G,7,0),"")</f>
        <v/>
      </c>
      <c r="K73" s="132"/>
      <c r="L73" s="133" t="str">
        <f>IFERROR(VLOOKUP(D73,DB!A:I,9,0),"")</f>
        <v/>
      </c>
    </row>
  </sheetData>
  <customSheetViews>
    <customSheetView guid="{F6042A99-DD27-4453-835D-0834D95730CC}" filter="1" showAutoFilter="1">
      <pageMargins left="0" right="0" top="0" bottom="0" header="0" footer="0"/>
      <autoFilter ref="B1:M1" xr:uid="{E68B0DBC-6897-44E6-B37C-494ABDDDB16C}"/>
    </customSheetView>
  </customSheetViews>
  <dataValidations count="2">
    <dataValidation allowBlank="1" showInputMessage="1" showErrorMessage="1" sqref="E1" xr:uid="{5DBA255D-CDD9-49FB-AD3C-AF70AB4EE696}"/>
    <dataValidation type="list" allowBlank="1" showInputMessage="1" showErrorMessage="1" sqref="E2:E7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8"/>
  <sheetViews>
    <sheetView workbookViewId="0">
      <pane ySplit="1" topLeftCell="A2" activePane="bottomLeft" state="frozen"/>
      <selection pane="bottomLeft"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35"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153.60472071759432</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22777</v>
      </c>
      <c r="E4" s="102" t="s">
        <v>39021</v>
      </c>
      <c r="F4" s="134">
        <v>45976.436342592591</v>
      </c>
      <c r="G4" s="104">
        <f ca="1">IFERROR(NOW()-F4,"-")</f>
        <v>2.168216087964538</v>
      </c>
      <c r="H4" s="103">
        <v>45976.440057870372</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45978.604558680556</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45978.604558680556</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45978.604558680556</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45978.604558680556</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45978.604558680556</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45978.604558680556</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45978.604558680556</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45978.604558680556</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45978.604558680556</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45978.604558680556</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45978.604558680556</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45978.604558680556</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45978.604558680556</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45978.604558680556</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45978.604558680556</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45978.604558680556</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45978.604558680556</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45978.604558680556</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45978.604558680556</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45978.604558680556</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45978.604558680556</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45978.604558680556</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45978.604558680556</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45978.604558680556</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45978.604558680556</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45978.604558680556</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45978.604558680556</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45978.604558680556</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45978.604558680556</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45978.604558680556</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45978.604558680556</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45978.604558680556</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45978.604558680556</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45978.604558680556</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45978.604558680556</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45978.604558680556</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45978.604558680556</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45978.604558680556</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45978.604558680556</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45978.604558680556</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45978.604558680556</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45978.604558680556</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45978.604558680556</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45978.604558680556</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45978.604558680556</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45978.604558680556</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45978.604558680556</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45978.604558680556</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45978.604558680556</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45978.604558680556</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45978.604558680556</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45978.604558680556</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45978.604558680556</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45978.604558680556</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45978.604558680556</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45978.604558680556</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45978.604558680556</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45978.604558680556</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45978.604558680556</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45978.604558680556</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45978.604558680556</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45978.604558680556</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45978.604558680556</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45978.604558680556</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45978.604558680556</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45978.604558680556</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45978.604558680556</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45978.604558680556</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45978.604558680556</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45978.604558680556</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45978.604558680556</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45978.604558680556</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45978.604558680556</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45978.604558680556</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45978.604558680556</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45978.604558680556</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45978.604558680556</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45978.604558680556</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45978.604558680556</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45978.604558680556</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45978.604558680556</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45978.604558680556</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45978.604558680556</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45978.604558680556</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45978.604558680556</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45978.604558680556</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45978.604558680556</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45978.604558680556</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45978.604558680556</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45978.604558680556</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45978.604558680556</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45978.604558680556</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45978.604558680556</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45978.604558680556</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45978.604558680556</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45978.604558680556</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45978.604558680556</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45978.604558680556</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45978.604558680556</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45978.604558680556</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45978.604558680556</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45978.604558680556</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45978.604558680556</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45978.604558680556</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45978.604558680556</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45978.604558680556</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45978.604558680556</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45978.604558680556</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45978.604558680556</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45978.604558680556</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45978.604558680556</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45978.604558680556</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45978.604558680556</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45978.604558680556</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45978.604558680556</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45978.604558680556</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45978.604558680556</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45978.604558680556</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45978.604558680556</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45978.604558680556</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45978.604558680556</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45978.604558680556</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45978.604558680556</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45978.604558680556</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45978.604558680556</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45978.604558680556</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45978.604558680556</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45978.604558680556</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45978.604558680556</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45978.604558680556</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45978.604558680556</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45978.604558680556</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45978.604558680556</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45978.604558680556</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45978.604558680556</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45978.604558680556</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45978.604558680556</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45978.604558680556</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45978.604558680556</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45978.604558680556</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45978.604558680556</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45978.604558680556</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45978.604558680556</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45978.604558680556</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45978.604558680556</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45978.604558680556</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45978.604558680556</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45978.604558680556</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45978.604558680556</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45978.604558680556</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45978.604558680556</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45978.604558680556</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45978.604558680556</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45978.604558680556</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45978.604558680556</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45978.604558680556</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45978.604558680556</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45978.604558680556</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45978.604558680556</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45978.604558680556</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45978.604558680556</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45978.604558680556</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45978.604558680556</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45978.604558680556</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45978.604558680556</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45978.604558680556</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45978.604558680556</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45978.604558680556</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45978.604558680556</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45978.604558680556</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45978.604558680556</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45978.604558680556</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45978.604558680556</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45978.604558680556</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45978.604558680556</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45978.604558680556</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45978.604558680556</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45978.604558680556</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45978.604558680556</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45978.604558680556</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45978.604558680556</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45978.604558680556</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45978.604558680556</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45978.604558680556</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45978.604558680556</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45978.604558680556</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45978.604558680556</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45978.604558680556</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45978.604558680556</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45978.604558680556</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45978.604558680556</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45978.604558680556</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45978.604558680556</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row r="198" spans="1:88" ht="31.5" customHeight="1">
      <c r="A198" s="101"/>
      <c r="B198" s="18" t="str">
        <f>IFERROR(VLOOKUP(D198,DB!A:K,11,0),"")</f>
        <v/>
      </c>
      <c r="C198" s="18"/>
      <c r="D198" s="18"/>
      <c r="E198" s="102"/>
      <c r="F198" s="103"/>
      <c r="G198" s="104">
        <f ca="1">IFERROR(NOW()-F198,"-")</f>
        <v>45978.604558680556</v>
      </c>
      <c r="H198" s="103"/>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99"/>
    </row>
    <row r="199" spans="1:88" ht="31.5" customHeight="1">
      <c r="A199" s="101"/>
      <c r="B199" s="18" t="str">
        <f>IFERROR(VLOOKUP(D199,DB!A:K,11,0),"")</f>
        <v/>
      </c>
      <c r="C199" s="18"/>
      <c r="D199" s="18"/>
      <c r="E199" s="102"/>
      <c r="F199" s="103"/>
      <c r="G199" s="104">
        <f ca="1">IFERROR(NOW()-F199,"-")</f>
        <v>45978.604558680556</v>
      </c>
      <c r="H199" s="103"/>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99"/>
    </row>
    <row r="200" spans="1:88" ht="31.5" customHeight="1">
      <c r="A200" s="101"/>
      <c r="B200" s="18" t="str">
        <f>IFERROR(VLOOKUP(D200,DB!A:K,11,0),"")</f>
        <v/>
      </c>
      <c r="C200" s="18"/>
      <c r="D200" s="18"/>
      <c r="E200" s="102"/>
      <c r="F200" s="103"/>
      <c r="G200" s="104">
        <f ca="1">IFERROR(NOW()-F200,"-")</f>
        <v>45978.604558680556</v>
      </c>
      <c r="H200" s="103"/>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99"/>
    </row>
    <row r="201" spans="1:88" ht="31.5" customHeight="1">
      <c r="A201" s="101"/>
      <c r="B201" s="18" t="str">
        <f>IFERROR(VLOOKUP(D201,DB!A:K,11,0),"")</f>
        <v/>
      </c>
      <c r="C201" s="18"/>
      <c r="D201" s="18"/>
      <c r="E201" s="102"/>
      <c r="F201" s="103"/>
      <c r="G201" s="104">
        <f ca="1">IFERROR(NOW()-F201,"-")</f>
        <v>45978.604558680556</v>
      </c>
      <c r="H201" s="103"/>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99"/>
    </row>
    <row r="202" spans="1:88" ht="31.5" customHeight="1">
      <c r="A202" s="101"/>
      <c r="B202" s="18" t="str">
        <f>IFERROR(VLOOKUP(D202,DB!A:K,11,0),"")</f>
        <v/>
      </c>
      <c r="C202" s="18"/>
      <c r="D202" s="18"/>
      <c r="E202" s="102"/>
      <c r="F202" s="103"/>
      <c r="G202" s="104">
        <f ca="1">IFERROR(NOW()-F202,"-")</f>
        <v>45978.604558680556</v>
      </c>
      <c r="H202" s="103"/>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99"/>
    </row>
    <row r="203" spans="1:88" ht="31.5" customHeight="1">
      <c r="A203" s="101"/>
      <c r="B203" s="18" t="str">
        <f>IFERROR(VLOOKUP(D203,DB!A:K,11,0),"")</f>
        <v/>
      </c>
      <c r="C203" s="18"/>
      <c r="D203" s="18"/>
      <c r="E203" s="102"/>
      <c r="F203" s="103"/>
      <c r="G203" s="104">
        <f ca="1">IFERROR(NOW()-F203,"-")</f>
        <v>45978.604558680556</v>
      </c>
      <c r="H203" s="103"/>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99"/>
    </row>
    <row r="204" spans="1:88" ht="31.5" customHeight="1">
      <c r="A204" s="101"/>
      <c r="B204" s="18" t="str">
        <f>IFERROR(VLOOKUP(D204,DB!A:K,11,0),"")</f>
        <v/>
      </c>
      <c r="C204" s="18"/>
      <c r="D204" s="18"/>
      <c r="E204" s="102"/>
      <c r="F204" s="103"/>
      <c r="G204" s="104">
        <f ca="1">IFERROR(NOW()-F204,"-")</f>
        <v>45978.604558680556</v>
      </c>
      <c r="H204" s="103"/>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99"/>
    </row>
    <row r="205" spans="1:88" ht="31.5" customHeight="1">
      <c r="A205" s="101"/>
      <c r="B205" s="18" t="str">
        <f>IFERROR(VLOOKUP(D205,DB!A:K,11,0),"")</f>
        <v/>
      </c>
      <c r="C205" s="18"/>
      <c r="D205" s="18"/>
      <c r="E205" s="102"/>
      <c r="F205" s="103"/>
      <c r="G205" s="104">
        <f ca="1">IFERROR(NOW()-F205,"-")</f>
        <v>45978.604558680556</v>
      </c>
      <c r="H205" s="103"/>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99"/>
    </row>
    <row r="206" spans="1:88" ht="31.5" customHeight="1">
      <c r="A206" s="101"/>
      <c r="B206" s="18" t="str">
        <f>IFERROR(VLOOKUP(D206,DB!A:K,11,0),"")</f>
        <v/>
      </c>
      <c r="C206" s="18"/>
      <c r="D206" s="18"/>
      <c r="E206" s="102"/>
      <c r="F206" s="103"/>
      <c r="G206" s="104">
        <f ca="1">IFERROR(NOW()-F206,"-")</f>
        <v>45978.604558680556</v>
      </c>
      <c r="H206" s="103"/>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99"/>
    </row>
    <row r="207" spans="1:88" ht="31.5" customHeight="1">
      <c r="A207" s="101"/>
      <c r="B207" s="18" t="str">
        <f>IFERROR(VLOOKUP(D207,DB!A:K,11,0),"")</f>
        <v/>
      </c>
      <c r="C207" s="18"/>
      <c r="D207" s="18"/>
      <c r="E207" s="102"/>
      <c r="F207" s="103"/>
      <c r="G207" s="104">
        <f ca="1">IFERROR(NOW()-F207,"-")</f>
        <v>45978.604558680556</v>
      </c>
      <c r="H207" s="103"/>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99"/>
    </row>
    <row r="208" spans="1:88" ht="31.5" customHeight="1">
      <c r="A208" s="101"/>
      <c r="B208" s="18" t="str">
        <f>IFERROR(VLOOKUP(D208,DB!A:K,11,0),"")</f>
        <v/>
      </c>
      <c r="C208" s="18"/>
      <c r="D208" s="18"/>
      <c r="E208" s="102"/>
      <c r="F208" s="103"/>
      <c r="G208" s="104">
        <f ca="1">IFERROR(NOW()-F208,"-")</f>
        <v>45978.604558680556</v>
      </c>
      <c r="H208" s="103"/>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99"/>
    </row>
  </sheetData>
  <dataValidations count="2">
    <dataValidation allowBlank="1" showInputMessage="1" showErrorMessage="1" sqref="E1" xr:uid="{4D935161-CDD3-4592-B877-3FB59C99E142}"/>
    <dataValidation type="list" allowBlank="1" showInputMessage="1" showErrorMessage="1" sqref="E3:E20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88"/>
  <sheetViews>
    <sheetView workbookViewId="0">
      <selection activeCell="F5" sqref="F5"/>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7" t="s">
        <v>39016</v>
      </c>
      <c r="I1" s="138" t="s">
        <v>39017</v>
      </c>
      <c r="J1" s="138" t="s">
        <v>39018</v>
      </c>
      <c r="K1" s="60" t="s">
        <v>39019</v>
      </c>
      <c r="L1" s="27" t="s">
        <v>8</v>
      </c>
      <c r="M1" s="28"/>
    </row>
    <row r="2" spans="1:13" ht="15" customHeight="1">
      <c r="A2" s="19"/>
      <c r="B2" s="61" t="str">
        <f>IFERROR(VLOOKUP(D2,DB!A:K,11,0),"")</f>
        <v/>
      </c>
      <c r="C2" s="18"/>
      <c r="D2" s="18"/>
      <c r="E2" s="18"/>
      <c r="F2" s="20"/>
      <c r="G2" s="21">
        <f t="shared" ref="G2:G13" ca="1" si="0">IFERROR(NOW()-F2,"-")</f>
        <v>45978.604558680556</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45978.604558680556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45978.604558680556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45978.604558680556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45978.604558680556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45978.604558680556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45978.604558680556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45978.604558680556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45978.604558680556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45978.604558680556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45978.604558680556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45978.604558680556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ref="G14:G77" ca="1" si="1">IFERROR(NOW()-F14,"-")</f>
        <v>45978.604558680556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45978.604558680556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45978.604558680556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45978.604558680556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45978.604558680556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45978.604558680556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45978.604558680556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45978.604558680556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45978.604558680556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45978.604558680556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45978.604558680556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45978.604558680556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45978.604558680556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45978.604558680556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45978.604558680556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45978.604558680556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45978.604558680556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45978.604558680556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45978.604558680556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45978.604558680556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45978.604558680556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45978.604558680556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45978.604558680556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45978.604558680556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45978.604558680556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45978.604558680556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45978.604558680556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45978.604558680556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45978.604558680556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45978.604558680556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45978.604558680556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45978.604558680556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45978.604558680556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45978.604558680556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45978.604558680556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45978.604558680556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45978.604558680556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45978.604558680556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45978.604558680556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45978.604558680556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45978.604558680556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45978.604558680556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45978.604558680556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45978.604558680556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45978.604558680556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45978.604558680556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45978.604558680556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45978.604558680556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45978.604558680556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45978.604558680556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45978.604558680556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45978.604558680556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45978.604558680556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45978.604558680556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45978.604558680556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45978.604558680556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45978.604558680556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45978.604558680556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45978.604558680556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45978.604558680556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45978.604558680556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45978.604558680556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45978.604558680556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45978.604558680556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ref="G78:G141" ca="1" si="2">IFERROR(NOW()-F78,"-")</f>
        <v>45978.604558680556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45978.604558680556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45978.604558680556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45978.604558680556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45978.604558680556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45978.604558680556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45978.604558680556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45978.604558680556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45978.604558680556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45978.604558680556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45978.604558680556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45978.604558680556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45978.604558680556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45978.604558680556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45978.604558680556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45978.604558680556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45978.604558680556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45978.604558680556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45978.604558680556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45978.604558680556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45978.604558680556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45978.604558680556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45978.604558680556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45978.604558680556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45978.604558680556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45978.604558680556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45978.604558680556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45978.604558680556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45978.604558680556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45978.604558680556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45978.604558680556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45978.604558680556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45978.604558680556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45978.604558680556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45978.604558680556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45978.604558680556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45978.604558680556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45978.604558680556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45978.604558680556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45978.604558680556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45978.604558680556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45978.604558680556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45978.604558680556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45978.604558680556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45978.604558680556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45978.604558680556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45978.604558680556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45978.604558680556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45978.604558680556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45978.604558680556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45978.604558680556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45978.604558680556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45978.604558680556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45978.604558680556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45978.604558680556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45978.604558680556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45978.604558680556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45978.604558680556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45978.604558680556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45978.604558680556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45978.604558680556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45978.604558680556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45978.604558680556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45978.604558680556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ref="G142:G205" ca="1" si="3">IFERROR(NOW()-F142,"-")</f>
        <v>45978.604558680556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45978.604558680556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45978.604558680556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45978.604558680556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45978.604558680556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45978.604558680556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45978.604558680556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45978.604558680556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45978.604558680556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45978.604558680556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45978.604558680556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45978.604558680556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45978.604558680556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45978.604558680556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45978.604558680556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45978.604558680556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45978.604558680556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45978.604558680556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45978.604558680556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45978.604558680556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45978.604558680556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45978.604558680556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45978.604558680556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45978.604558680556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45978.604558680556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45978.604558680556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45978.604558680556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45978.604558680556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45978.604558680556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45978.604558680556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45978.604558680556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45978.604558680556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45978.604558680556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45978.604558680556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45978.604558680556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45978.604558680556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45978.604558680556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45978.604558680556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45978.604558680556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45978.604558680556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45978.604558680556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45978.604558680556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45978.604558680556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45978.604558680556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45978.604558680556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45978.604558680556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45978.604558680556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45978.604558680556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45978.604558680556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45978.604558680556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45978.604558680556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45978.604558680556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45978.604558680556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45978.604558680556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45978.604558680556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45978.604558680556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45978.604558680556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45978.604558680556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45978.604558680556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45978.604558680556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45978.604558680556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45978.604558680556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45978.604558680556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45978.604558680556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ref="G206:G269" ca="1" si="4">IFERROR(NOW()-F206,"-")</f>
        <v>45978.604558680556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45978.604558680556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45978.604558680556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45978.604558680556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45978.604558680556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45978.604558680556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45978.604558680556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45978.604558680556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45978.604558680556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45978.604558680556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45978.604558680556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45978.604558680556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45978.604558680556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45978.604558680556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45978.604558680556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45978.604558680556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45978.604558680556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45978.604558680556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45978.604558680556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45978.604558680556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45978.604558680556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45978.604558680556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45978.604558680556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45978.604558680556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45978.604558680556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45978.604558680556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45978.604558680556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45978.604558680556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45978.604558680556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45978.604558680556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45978.604558680556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45978.604558680556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45978.604558680556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45978.604558680556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45978.604558680556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45978.604558680556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45978.604558680556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45978.604558680556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45978.604558680556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45978.604558680556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45978.604558680556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45978.604558680556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45978.604558680556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45978.604558680556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45978.604558680556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45978.604558680556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45978.604558680556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45978.604558680556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45978.604558680556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45978.604558680556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45978.604558680556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45978.604558680556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45978.604558680556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45978.604558680556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45978.604558680556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45978.604558680556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45978.604558680556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45978.604558680556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45978.604558680556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45978.604558680556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45978.604558680556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45978.604558680556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45978.604558680556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45978.604558680556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ref="G270:G333" ca="1" si="5">IFERROR(NOW()-F270,"-")</f>
        <v>45978.604558680556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45978.604558680556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45978.604558680556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45978.604558680556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45978.604558680556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45978.604558680556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45978.604558680556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45978.604558680556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45978.604558680556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45978.604558680556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45978.604558680556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45978.604558680556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45978.604558680556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45978.604558680556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45978.604558680556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45978.604558680556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45978.604558680556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45978.604558680556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45978.604558680556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45978.604558680556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45978.604558680556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45978.604558680556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45978.604558680556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45978.604558680556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45978.604558680556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45978.604558680556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45978.604558680556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45978.604558680556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45978.604558680556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45978.604558680556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45978.604558680556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45978.604558680556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45978.604558680556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45978.604558680556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45978.604558680556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45978.604558680556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45978.604558680556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45978.604558680556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45978.604558680556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45978.604558680556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45978.604558680556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45978.604558680556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45978.604558680556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45978.604558680556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45978.604558680556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45978.604558680556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45978.604558680556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45978.604558680556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45978.604558680556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45978.604558680556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45978.604558680556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45978.604558680556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45978.604558680556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45978.604558680556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45978.604558680556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45978.604558680556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45978.604558680556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45978.604558680556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45978.604558680556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45978.604558680556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45978.604558680556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45978.604558680556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45978.604558680556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45978.604558680556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ref="G334:G397" ca="1" si="6">IFERROR(NOW()-F334,"-")</f>
        <v>45978.604558680556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45978.604558680556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45978.604558680556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45978.604558680556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45978.604558680556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45978.604558680556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45978.604558680556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45978.604558680556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45978.604558680556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45978.604558680556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45978.604558680556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45978.604558680556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45978.604558680556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45978.604558680556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45978.604558680556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45978.604558680556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45978.604558680556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45978.604558680556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45978.604558680556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45978.604558680556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45978.604558680556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45978.604558680556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45978.604558680556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45978.604558680556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45978.604558680556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45978.604558680556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45978.604558680556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45978.604558680556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45978.604558680556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45978.604558680556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45978.604558680556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45978.604558680556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45978.604558680556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45978.604558680556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45978.604558680556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45978.604558680556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45978.604558680556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45978.604558680556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45978.604558680556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45978.604558680556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45978.604558680556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45978.604558680556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45978.604558680556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45978.604558680556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45978.604558680556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45978.604558680556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45978.604558680556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45978.604558680556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45978.604558680556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45978.604558680556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45978.604558680556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45978.604558680556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45978.604558680556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45978.604558680556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45978.604558680556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45978.604558680556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45978.604558680556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45978.604558680556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45978.604558680556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45978.604558680556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45978.604558680556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45978.604558680556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45978.604558680556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45978.604558680556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ref="G398:G461" ca="1" si="7">IFERROR(NOW()-F398,"-")</f>
        <v>45978.604558680556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45978.604558680556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45978.604558680556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45978.604558680556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45978.604558680556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45978.604558680556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45978.604558680556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45978.604558680556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45978.604558680556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45978.604558680556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45978.604558680556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45978.604558680556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45978.604558680556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45978.604558680556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45978.604558680556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45978.604558680556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45978.604558680556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45978.604558680556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45978.604558680556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45978.604558680556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45978.604558680556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45978.604558680556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45978.604558680556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45978.604558680556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45978.604558680556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45978.604558680556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45978.604558680556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45978.604558680556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45978.604558680556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45978.604558680556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45978.604558680556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45978.604558680556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45978.604558680556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45978.604558680556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45978.604558680556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45978.604558680556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45978.604558680556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45978.604558680556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45978.604558680556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45978.604558680556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45978.604558680556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45978.604558680556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45978.604558680556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45978.604558680556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45978.604558680556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45978.604558680556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45978.604558680556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45978.604558680556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45978.604558680556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45978.604558680556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45978.604558680556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45978.604558680556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45978.604558680556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45978.604558680556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45978.604558680556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45978.604558680556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45978.604558680556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45978.604558680556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45978.604558680556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45978.604558680556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45978.604558680556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45978.604558680556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45978.604558680556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45978.604558680556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ref="G462:G525" ca="1" si="8">IFERROR(NOW()-F462,"-")</f>
        <v>45978.604558680556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45978.604558680556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45978.604558680556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45978.604558680556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45978.604558680556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45978.604558680556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45978.604558680556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45978.604558680556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45978.604558680556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45978.604558680556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45978.604558680556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45978.604558680556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45978.604558680556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45978.604558680556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45978.604558680556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45978.604558680556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45978.604558680556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45978.604558680556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45978.604558680556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45978.604558680556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45978.604558680556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45978.604558680556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45978.604558680556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45978.604558680556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45978.604558680556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45978.604558680556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45978.604558680556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45978.604558680556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45978.604558680556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45978.604558680556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45978.604558680556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45978.604558680556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45978.604558680556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45978.604558680556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45978.604558680556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45978.604558680556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45978.604558680556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45978.604558680556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45978.604558680556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45978.604558680556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45978.604558680556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45978.604558680556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45978.604558680556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45978.604558680556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45978.604558680556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45978.604558680556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45978.604558680556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45978.604558680556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45978.604558680556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45978.604558680556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45978.604558680556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45978.604558680556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45978.604558680556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45978.604558680556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45978.604558680556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45978.604558680556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45978.604558680556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45978.604558680556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45978.604558680556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45978.604558680556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45978.604558680556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45978.604558680556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45978.604558680556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45978.604558680556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ref="G526:G589" ca="1" si="9">IFERROR(NOW()-F526,"-")</f>
        <v>45978.604558680556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45978.604558680556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45978.604558680556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45978.604558680556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45978.604558680556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45978.604558680556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45978.604558680556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45978.604558680556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45978.604558680556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45978.604558680556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45978.604558680556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45978.604558680556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45978.604558680556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45978.604558680556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45978.604558680556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45978.604558680556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45978.604558680556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45978.604558680556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45978.604558680556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45978.604558680556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45978.604558680556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45978.604558680556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45978.604558680556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45978.604558680556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45978.604558680556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45978.604558680556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45978.604558680556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45978.604558680556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45978.604558680556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45978.604558680556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45978.604558680556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45978.604558680556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45978.604558680556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45978.604558680556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45978.604558680556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45978.604558680556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45978.604558680556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45978.604558680556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45978.604558680556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45978.604558680556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45978.604558680556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45978.604558680556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45978.604558680556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45978.604558680556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45978.604558680556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45978.604558680556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45978.604558680556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45978.604558680556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45978.604558680556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45978.604558680556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45978.604558680556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45978.604558680556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45978.604558680556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45978.604558680556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45978.604558680556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45978.604558680556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45978.604558680556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45978.604558680556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45978.604558680556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45978.604558680556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45978.604558680556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45978.604558680556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45978.604558680556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45978.604558680556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ref="G590:G653" ca="1" si="10">IFERROR(NOW()-F590,"-")</f>
        <v>45978.604558680556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45978.604558680556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45978.604558680556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45978.604558680556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45978.604558680556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45978.604558680556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45978.604558680556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45978.604558680556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45978.604558680556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45978.604558680556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45978.604558680556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45978.604558680556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45978.604558680556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45978.604558680556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45978.604558680556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45978.604558680556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45978.604558680556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45978.604558680556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45978.604558680556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45978.604558680556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45978.604558680556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45978.604558680556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45978.604558680556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45978.604558680556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45978.604558680556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45978.604558680556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45978.604558680556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45978.604558680556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45978.604558680556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45978.604558680556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45978.604558680556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45978.604558680556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45978.604558680556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45978.604558680556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45978.604558680556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45978.604558680556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45978.604558680556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45978.604558680556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45978.604558680556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45978.604558680556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45978.604558680556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45978.604558680556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45978.604558680556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45978.604558680556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45978.604558680556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45978.604558680556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45978.604558680556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45978.604558680556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45978.604558680556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45978.604558680556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45978.604558680556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45978.604558680556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45978.604558680556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45978.604558680556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45978.604558680556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45978.604558680556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45978.604558680556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45978.604558680556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45978.604558680556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45978.604558680556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45978.604558680556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45978.604558680556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45978.604558680556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45978.604558680556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ref="G654:G717" ca="1" si="11">IFERROR(NOW()-F654,"-")</f>
        <v>45978.604558680556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45978.604558680556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45978.604558680556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45978.604558680556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45978.604558680556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45978.604558680556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45978.604558680556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45978.604558680556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45978.604558680556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45978.604558680556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45978.604558680556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45978.604558680556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45978.604558680556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45978.604558680556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45978.604558680556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45978.604558680556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45978.604558680556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45978.604558680556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45978.604558680556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45978.604558680556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45978.604558680556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45978.604558680556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45978.604558680556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45978.604558680556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45978.604558680556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45978.604558680556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45978.604558680556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45978.604558680556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45978.604558680556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45978.604558680556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45978.604558680556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45978.604558680556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45978.604558680556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45978.604558680556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45978.604558680556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45978.604558680556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45978.604558680556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45978.604558680556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45978.604558680556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45978.604558680556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45978.604558680556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45978.604558680556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45978.604558680556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45978.604558680556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45978.604558680556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45978.604558680556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45978.604558680556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45978.604558680556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45978.604558680556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45978.604558680556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45978.604558680556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45978.604558680556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45978.604558680556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45978.604558680556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45978.604558680556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45978.604558680556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45978.604558680556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45978.604558680556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45978.604558680556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45978.604558680556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45978.604558680556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45978.604558680556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45978.604558680556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45978.604558680556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ref="G718:G781" ca="1" si="12">IFERROR(NOW()-F718,"-")</f>
        <v>45978.604558680556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45978.604558680556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45978.604558680556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45978.604558680556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45978.604558680556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45978.604558680556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45978.604558680556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45978.604558680556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45978.604558680556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45978.604558680556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45978.604558680556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45978.604558680556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45978.604558680556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45978.604558680556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45978.604558680556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45978.604558680556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45978.604558680556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45978.604558680556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45978.604558680556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45978.604558680556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45978.604558680556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45978.604558680556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45978.604558680556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45978.604558680556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45978.604558680556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45978.604558680556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45978.604558680556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45978.604558680556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45978.604558680556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45978.604558680556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45978.604558680556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45978.604558680556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45978.604558680556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45978.604558680556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45978.604558680556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45978.604558680556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45978.604558680556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45978.604558680556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45978.604558680556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45978.604558680556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45978.604558680556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45978.604558680556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45978.604558680556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45978.604558680556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45978.604558680556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45978.604558680556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45978.604558680556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45978.604558680556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45978.604558680556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45978.604558680556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45978.604558680556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45978.604558680556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45978.604558680556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45978.604558680556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45978.604558680556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45978.604558680556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45978.604558680556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45978.604558680556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45978.604558680556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45978.604558680556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45978.604558680556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45978.604558680556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45978.604558680556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45978.604558680556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ref="G782:G845" ca="1" si="13">IFERROR(NOW()-F782,"-")</f>
        <v>45978.604558680556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45978.604558680556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45978.604558680556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45978.604558680556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45978.604558680556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45978.604558680556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45978.604558680556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45978.604558680556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45978.604558680556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45978.604558680556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45978.604558680556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45978.604558680556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45978.604558680556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45978.604558680556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45978.604558680556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45978.604558680556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45978.604558680556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45978.604558680556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45978.604558680556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45978.604558680556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45978.604558680556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45978.604558680556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45978.604558680556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45978.604558680556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45978.604558680556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45978.604558680556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45978.604558680556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45978.604558680556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45978.604558680556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45978.604558680556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45978.604558680556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45978.604558680556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45978.604558680556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45978.604558680556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45978.604558680556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45978.604558680556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45978.604558680556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45978.604558680556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45978.604558680556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45978.604558680556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45978.604558680556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45978.604558680556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45978.604558680556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45978.604558680556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45978.604558680556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45978.604558680556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45978.604558680556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45978.604558680556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45978.604558680556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45978.604558680556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45978.604558680556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45978.604558680556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45978.604558680556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45978.604558680556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45978.604558680556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45978.604558680556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45978.604558680556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45978.604558680556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45978.604558680556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45978.604558680556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45978.604558680556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45978.604558680556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45978.604558680556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45978.604558680556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ref="G846:G909" ca="1" si="14">IFERROR(NOW()-F846,"-")</f>
        <v>45978.604558680556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45978.604558680556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45978.604558680556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45978.604558680556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45978.604558680556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45978.604558680556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45978.604558680556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45978.604558680556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45978.604558680556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45978.604558680556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45978.604558680556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45978.604558680556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45978.604558680556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45978.604558680556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45978.604558680556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45978.604558680556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45978.604558680556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45978.604558680556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45978.604558680556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45978.604558680556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45978.604558680556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45978.604558680556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45978.604558680556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45978.604558680556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45978.604558680556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45978.604558680556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45978.604558680556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45978.604558680556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45978.604558680556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45978.604558680556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45978.604558680556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45978.604558680556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45978.604558680556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45978.604558680556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45978.604558680556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45978.604558680556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45978.604558680556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45978.604558680556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45978.604558680556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45978.604558680556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45978.604558680556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45978.604558680556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45978.604558680556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45978.604558680556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45978.604558680556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45978.604558680556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45978.604558680556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45978.604558680556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45978.604558680556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45978.604558680556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45978.604558680556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45978.604558680556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45978.604558680556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45978.604558680556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45978.604558680556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45978.604558680556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45978.604558680556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45978.604558680556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45978.604558680556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45978.604558680556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45978.604558680556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45978.604558680556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45978.604558680556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45978.604558680556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ref="G910:G973" ca="1" si="15">IFERROR(NOW()-F910,"-")</f>
        <v>45978.604558680556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45978.604558680556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45978.604558680556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45978.604558680556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45978.604558680556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45978.604558680556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45978.604558680556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45978.604558680556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45978.604558680556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45978.604558680556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45978.604558680556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45978.604558680556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45978.604558680556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45978.604558680556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45978.604558680556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45978.604558680556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45978.604558680556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45978.604558680556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45978.604558680556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45978.604558680556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45978.604558680556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45978.604558680556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45978.604558680556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45978.604558680556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45978.604558680556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45978.604558680556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45978.604558680556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45978.604558680556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45978.604558680556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45978.604558680556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45978.604558680556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45978.604558680556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45978.604558680556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45978.604558680556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45978.604558680556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45978.604558680556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45978.604558680556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45978.604558680556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45978.604558680556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45978.604558680556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45978.604558680556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45978.604558680556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45978.604558680556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45978.604558680556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45978.604558680556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45978.604558680556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45978.604558680556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45978.604558680556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45978.604558680556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45978.604558680556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45978.604558680556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45978.604558680556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45978.604558680556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45978.604558680556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45978.604558680556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45978.604558680556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45978.604558680556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45978.604558680556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45978.604558680556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45978.604558680556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45978.604558680556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45978.604558680556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45978.604558680556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45978.604558680556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ref="G974:G988" ca="1" si="16">IFERROR(NOW()-F974,"-")</f>
        <v>45978.604558680556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45978.604558680556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45978.604558680556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45978.604558680556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45978.604558680556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45978.604558680556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45978.604558680556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45978.604558680556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45978.604558680556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45978.604558680556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45978.604558680556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45978.604558680556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45978.604558680556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45978.604558680556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45978.604558680556</v>
      </c>
      <c r="H988" s="22"/>
      <c r="I988" s="19" t="str">
        <f>IFERROR(VLOOKUP(D988,DB!A:F,6,0),"")</f>
        <v/>
      </c>
      <c r="J988" s="18" t="str">
        <f>IFERROR(VLOOKUP(D988,DB!A:G,7,0),"")</f>
        <v/>
      </c>
      <c r="K988" s="45"/>
      <c r="L988" s="23" t="str">
        <f>IFERROR(VLOOKUP(D988,DB!A:I,9,0),"")</f>
        <v/>
      </c>
    </row>
  </sheetData>
  <dataValidations count="2">
    <dataValidation allowBlank="1" showInputMessage="1" showErrorMessage="1" sqref="E1" xr:uid="{5914219A-CB83-432D-936A-CC0CB6F3982A}"/>
    <dataValidation type="list" allowBlank="1" showInputMessage="1" showErrorMessage="1" sqref="E2:E98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
  <sheetViews>
    <sheetView tabSelected="1" workbookViewId="0">
      <selection activeCell="F4" sqref="F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275.12384108795959</v>
      </c>
      <c r="H2" s="95">
        <v>45703.474768518521</v>
      </c>
      <c r="I2" s="95" t="str">
        <f>IFERROR(VLOOKUP(D2,DB!A:F,6,0),"")</f>
        <v>SCECO</v>
      </c>
      <c r="J2" s="95" t="str">
        <f>IFERROR(VLOOKUP(D2,DB!A:G,7,0),"")</f>
        <v>Dead</v>
      </c>
      <c r="K2" s="97" t="s">
        <v>39110</v>
      </c>
      <c r="L2" s="91" t="str">
        <f>IFERROR(VLOOKUP(D2,DB!A:I,9,0),"")</f>
        <v>Latis</v>
      </c>
    </row>
    <row r="3" spans="1:16" ht="29.25" customHeight="1">
      <c r="A3" s="113" t="s">
        <v>39111</v>
      </c>
      <c r="B3" s="113" t="str">
        <f>IFERROR(VLOOKUP(D3,DB!A:K,11,0),"")</f>
        <v>R4</v>
      </c>
      <c r="C3" s="93">
        <v>1</v>
      </c>
      <c r="D3" s="91" t="s">
        <v>36108</v>
      </c>
      <c r="E3" s="94" t="s">
        <v>39021</v>
      </c>
      <c r="F3" s="95">
        <v>45978.515497685185</v>
      </c>
      <c r="G3" s="96">
        <f ca="1">IFERROR(NOW()-F3,"")</f>
        <v>8.9060995371255558E-2</v>
      </c>
      <c r="H3" s="95">
        <v>45978.208923611113</v>
      </c>
      <c r="I3" s="113" t="str">
        <f>IFERROR(VLOOKUP(D3,DB!A:F,6,0),"")</f>
        <v>SCECO</v>
      </c>
      <c r="J3" s="113" t="str">
        <f>IFERROR(VLOOKUP(D3,DB!A:G,7,0),"")</f>
        <v>Dead</v>
      </c>
      <c r="K3" s="97" t="s">
        <v>39112</v>
      </c>
      <c r="L3" s="91" t="str">
        <f>IFERROR(VLOOKUP(D3,DB!A:I,9,0),"")</f>
        <v>Latis</v>
      </c>
    </row>
    <row r="4" spans="1:16" ht="15" customHeight="1">
      <c r="A4" s="113" t="s">
        <v>39113</v>
      </c>
      <c r="B4" s="113" t="str">
        <f>IFERROR(VLOOKUP(D4,DB!A:K,11,0),"")</f>
        <v>R4</v>
      </c>
      <c r="C4" s="93">
        <v>1</v>
      </c>
      <c r="D4" s="91" t="s">
        <v>30502</v>
      </c>
      <c r="E4" s="94" t="s">
        <v>39021</v>
      </c>
      <c r="F4" s="95"/>
      <c r="G4" s="96">
        <f ca="1">IFERROR(NOW()-F4,"")</f>
        <v>45978.604558680556</v>
      </c>
      <c r="H4" s="95"/>
      <c r="I4" s="113" t="str">
        <f>IFERROR(VLOOKUP(D4,DB!A:F,6,0),"")</f>
        <v>SCECO</v>
      </c>
      <c r="J4" s="113" t="str">
        <f>IFERROR(VLOOKUP(D4,DB!A:G,7,0),"")</f>
        <v>Dead+In progress</v>
      </c>
      <c r="K4" s="97" t="s">
        <v>39114</v>
      </c>
      <c r="L4" s="91" t="str">
        <f>IFERROR(VLOOKUP(D4,DB!A:I,9,0),"")</f>
        <v>Latis</v>
      </c>
    </row>
    <row r="5" spans="1:16" ht="15" customHeight="1">
      <c r="A5" s="113"/>
      <c r="B5" s="113" t="str">
        <f>IFERROR(VLOOKUP(D5,DB!A:K,11,0),"")</f>
        <v/>
      </c>
      <c r="C5" s="93"/>
      <c r="D5" s="91"/>
      <c r="E5" s="94"/>
      <c r="F5" s="95"/>
      <c r="G5" s="96">
        <f ca="1">IFERROR(NOW()-F5,"")</f>
        <v>45978.604558680556</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45978.604558680556</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45978.604558680556</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45978.604558680556</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45978.604558680556</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45978.604558680556</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45978.604558680556</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ca="1">IFERROR(NOW()-F12,"")</f>
        <v>45978.604558680556</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ca="1">IFERROR(NOW()-F13,"")</f>
        <v>45978.604558680556</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ca="1">IFERROR(NOW()-F14,"")</f>
        <v>45978.604558680556</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ca="1">IFERROR(NOW()-F15,"")</f>
        <v>45978.604558680556</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ca="1">IFERROR(NOW()-F16,"")</f>
        <v>45978.604558680556</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ca="1">IFERROR(NOW()-F17,"")</f>
        <v>45978.604558680556</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ca="1">IFERROR(NOW()-F18,"")</f>
        <v>45978.604558680556</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ca="1">IFERROR(NOW()-F19,"")</f>
        <v>45978.604558680556</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ca="1">IFERROR(NOW()-F20,"")</f>
        <v>45978.604558680556</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ca="1">IFERROR(NOW()-F21,"")</f>
        <v>45978.604558680556</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ca="1">IFERROR(NOW()-F22,"")</f>
        <v>45978.604558680556</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ca="1">IFERROR(NOW()-F23,"")</f>
        <v>45978.604558680556</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ca="1">IFERROR(NOW()-F24,"")</f>
        <v>45978.604558680556</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ca="1">IFERROR(NOW()-F25,"")</f>
        <v>45978.604558680556</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ca="1">IFERROR(NOW()-F26,"")</f>
        <v>45978.604558680556</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ca="1">IFERROR(NOW()-F27,"")</f>
        <v>45978.604558680556</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ca="1">IFERROR(NOW()-F28,"")</f>
        <v>45978.604558680556</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ca="1">IFERROR(NOW()-F29,"")</f>
        <v>45978.604558680556</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ca="1">IFERROR(NOW()-F30,"")</f>
        <v>45978.604558680556</v>
      </c>
      <c r="H30" s="95"/>
      <c r="I30" s="113" t="str">
        <f>IFERROR(VLOOKUP(D30,DB!A:F,6,0),"")</f>
        <v/>
      </c>
      <c r="J30" s="113" t="str">
        <f>IFERROR(VLOOKUP(D30,DB!A:G,7,0),"")</f>
        <v/>
      </c>
      <c r="K30" s="97"/>
      <c r="L30" s="91" t="str">
        <f>IFERROR(VLOOKUP(D30,DB!A:I,9,0),"")</f>
        <v/>
      </c>
    </row>
  </sheetData>
  <dataValidations count="2">
    <dataValidation allowBlank="1" showInputMessage="1" showErrorMessage="1" sqref="E1" xr:uid="{A4F81451-56CC-4543-9497-104C4E44EE4B}"/>
    <dataValidation type="list" allowBlank="1" showInputMessage="1" showErrorMessage="1" sqref="E2:E3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95"/>
  <sheetViews>
    <sheetView workbookViewId="0">
      <selection activeCell="A6" sqref="A6:XFD6"/>
    </sheetView>
  </sheetViews>
  <sheetFormatPr defaultColWidth="11.19921875" defaultRowHeight="15"/>
  <cols>
    <col min="1" max="1" width="23.69921875" style="39" customWidth="1"/>
    <col min="2" max="2" width="4.59765625" style="39" customWidth="1"/>
    <col min="3" max="3" width="6.796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39115</v>
      </c>
      <c r="B2" s="37" t="str">
        <f>IFERROR(VLOOKUP(D2,DB!A:K,11,0),"")</f>
        <v>R5</v>
      </c>
      <c r="C2" s="37">
        <v>3</v>
      </c>
      <c r="D2" s="106" t="s">
        <v>36011</v>
      </c>
      <c r="E2" s="37" t="s">
        <v>39021</v>
      </c>
      <c r="F2" s="38">
        <v>45891.832060185188</v>
      </c>
      <c r="G2" s="108">
        <f ca="1">IFERROR(NOW()-F2,"")</f>
        <v>86.772498495367472</v>
      </c>
      <c r="H2" s="38">
        <v>45891.790393518517</v>
      </c>
      <c r="I2" s="37" t="str">
        <f>IFERROR(VLOOKUP(D2,DB!A:F,6,0),"")</f>
        <v>Generator-SG</v>
      </c>
      <c r="J2" s="37" t="str">
        <f>IFERROR(VLOOKUP(D2,DB!A:G,7,0),"")</f>
        <v>Vandalized</v>
      </c>
      <c r="K2" s="37" t="s">
        <v>39116</v>
      </c>
      <c r="L2" s="37" t="str">
        <f>IFERROR(VLOOKUP(D2,DB!A:I,9,0),"")</f>
        <v>Latis</v>
      </c>
      <c r="M2" s="105"/>
    </row>
    <row r="3" spans="1:13" ht="30">
      <c r="A3" s="37" t="s">
        <v>39117</v>
      </c>
      <c r="B3" s="37" t="str">
        <f>IFERROR(VLOOKUP(D3,DB!A:K,11,0),"")</f>
        <v>R5</v>
      </c>
      <c r="C3" s="37">
        <v>1</v>
      </c>
      <c r="D3" s="37" t="s">
        <v>33268</v>
      </c>
      <c r="E3" s="37" t="s">
        <v>39102</v>
      </c>
      <c r="F3" s="38">
        <v>45926.188877314817</v>
      </c>
      <c r="G3" s="108">
        <f t="shared" ref="G3" ca="1" si="0">IFERROR(NOW()-F3,"")</f>
        <v>52.415681365739147</v>
      </c>
      <c r="H3" s="38">
        <v>45926.158159722225</v>
      </c>
      <c r="I3" s="37" t="str">
        <f>IFERROR(VLOOKUP(D3,DB!A:F,6,0),"")</f>
        <v>SCECO</v>
      </c>
      <c r="J3" s="37" t="str">
        <f>IFERROR(VLOOKUP(D3,DB!A:G,7,0),"")</f>
        <v>Good</v>
      </c>
      <c r="K3" s="37" t="s">
        <v>39118</v>
      </c>
      <c r="L3" s="37" t="str">
        <f>IFERROR(VLOOKUP(D3,DB!A:I,9,0),"")</f>
        <v>Latis</v>
      </c>
      <c r="M3" s="105"/>
    </row>
    <row r="4" spans="1:13" ht="48" customHeight="1">
      <c r="A4" s="109" t="s">
        <v>39119</v>
      </c>
      <c r="B4" s="109" t="str">
        <f>IFERROR(VLOOKUP(D4,DB!A:K,11,0),"")</f>
        <v>R5</v>
      </c>
      <c r="C4" s="109">
        <v>1</v>
      </c>
      <c r="D4" s="109" t="s">
        <v>34758</v>
      </c>
      <c r="E4" s="109" t="s">
        <v>39102</v>
      </c>
      <c r="F4" s="110">
        <v>45948.661111111112</v>
      </c>
      <c r="G4" s="111">
        <f t="shared" ref="G4" ca="1" si="1">IFERROR(NOW()-F4,"")</f>
        <v>29.943447569443379</v>
      </c>
      <c r="H4" s="110">
        <v>45948.661111111112</v>
      </c>
      <c r="I4" s="109" t="str">
        <f>IFERROR(VLOOKUP(D4,DB!A:F,6,0),"")</f>
        <v>SCECO</v>
      </c>
      <c r="J4" s="109" t="str">
        <f>IFERROR(VLOOKUP(D4,DB!A:G,7,0),"")</f>
        <v>Dead</v>
      </c>
      <c r="K4" s="109" t="s">
        <v>39120</v>
      </c>
      <c r="L4" s="109" t="str">
        <f>IFERROR(VLOOKUP(D4,DB!A:I,9,0),"")</f>
        <v>Latis</v>
      </c>
    </row>
    <row r="5" spans="1:13">
      <c r="A5" s="109" t="s">
        <v>39121</v>
      </c>
      <c r="B5" s="109" t="str">
        <f>IFERROR(VLOOKUP(D5,DB!A:K,11,0),"")</f>
        <v>R5</v>
      </c>
      <c r="C5" s="109">
        <v>1</v>
      </c>
      <c r="D5" s="109" t="s">
        <v>33371</v>
      </c>
      <c r="E5" s="109" t="s">
        <v>39021</v>
      </c>
      <c r="F5" s="136">
        <v>45977.514803240738</v>
      </c>
      <c r="G5" s="111">
        <f t="shared" ref="G5:G8" ca="1" si="2">IFERROR(NOW()-F5,"")</f>
        <v>1.0897554398179636</v>
      </c>
      <c r="H5" s="136">
        <v>45977.468807870369</v>
      </c>
      <c r="I5" s="109" t="str">
        <f>IFERROR(VLOOKUP(D5,DB!A:F,6,0),"")</f>
        <v>SCECO</v>
      </c>
      <c r="J5" s="109" t="str">
        <f>IFERROR(VLOOKUP(D5,DB!A:G,7,0),"")</f>
        <v>Weak</v>
      </c>
      <c r="K5" s="109" t="s">
        <v>39122</v>
      </c>
      <c r="L5" s="109" t="str">
        <f>IFERROR(VLOOKUP(D5,DB!A:I,9,0),"")</f>
        <v>Latis</v>
      </c>
    </row>
    <row r="6" spans="1:13">
      <c r="A6" s="109"/>
      <c r="B6" s="109" t="str">
        <f>IFERROR(VLOOKUP(D6,DB!A:K,11,0),"")</f>
        <v/>
      </c>
      <c r="C6" s="109"/>
      <c r="D6" s="109"/>
      <c r="E6" s="109"/>
      <c r="F6" s="109"/>
      <c r="G6" s="109">
        <f t="shared" ca="1" si="2"/>
        <v>45978.604558680556</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09">
        <f t="shared" ca="1" si="2"/>
        <v>45978.604558680556</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09">
        <f t="shared" ca="1" si="2"/>
        <v>45978.604558680556</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09">
        <f t="shared" ref="G9:G72" ca="1" si="3">IFERROR(NOW()-F9,"")</f>
        <v>45978.604558680556</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09">
        <f t="shared" ca="1" si="3"/>
        <v>45978.604558680556</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09">
        <f t="shared" ca="1" si="3"/>
        <v>45978.604558680556</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09">
        <f t="shared" ca="1" si="3"/>
        <v>45978.604558680556</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09">
        <f t="shared" ca="1" si="3"/>
        <v>45978.604558680556</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09">
        <f t="shared" ca="1" si="3"/>
        <v>45978.604558680556</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09">
        <f t="shared" ca="1" si="3"/>
        <v>45978.604558680556</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09">
        <f t="shared" ca="1" si="3"/>
        <v>45978.604558680556</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09">
        <f t="shared" ca="1" si="3"/>
        <v>45978.604558680556</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09">
        <f t="shared" ca="1" si="3"/>
        <v>45978.604558680556</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09">
        <f t="shared" ca="1" si="3"/>
        <v>45978.604558680556</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09">
        <f t="shared" ca="1" si="3"/>
        <v>45978.604558680556</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09">
        <f t="shared" ca="1" si="3"/>
        <v>45978.604558680556</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09">
        <f t="shared" ca="1" si="3"/>
        <v>45978.604558680556</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09">
        <f t="shared" ca="1" si="3"/>
        <v>45978.604558680556</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09">
        <f t="shared" ca="1" si="3"/>
        <v>45978.604558680556</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09">
        <f t="shared" ca="1" si="3"/>
        <v>45978.604558680556</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09">
        <f t="shared" ca="1" si="3"/>
        <v>45978.604558680556</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09">
        <f t="shared" ca="1" si="3"/>
        <v>45978.604558680556</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09">
        <f t="shared" ca="1" si="3"/>
        <v>45978.604558680556</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09">
        <f t="shared" ca="1" si="3"/>
        <v>45978.604558680556</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09">
        <f t="shared" ca="1" si="3"/>
        <v>45978.604558680556</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09">
        <f t="shared" ca="1" si="3"/>
        <v>45978.604558680556</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09">
        <f t="shared" ca="1" si="3"/>
        <v>45978.604558680556</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09">
        <f t="shared" ca="1" si="3"/>
        <v>45978.604558680556</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09">
        <f t="shared" ca="1" si="3"/>
        <v>45978.604558680556</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09">
        <f t="shared" ca="1" si="3"/>
        <v>45978.604558680556</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09">
        <f t="shared" ca="1" si="3"/>
        <v>45978.604558680556</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09">
        <f t="shared" ca="1" si="3"/>
        <v>45978.604558680556</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09">
        <f t="shared" ca="1" si="3"/>
        <v>45978.604558680556</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09">
        <f t="shared" ca="1" si="3"/>
        <v>45978.604558680556</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09">
        <f t="shared" ca="1" si="3"/>
        <v>45978.604558680556</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09">
        <f t="shared" ca="1" si="3"/>
        <v>45978.604558680556</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09">
        <f t="shared" ca="1" si="3"/>
        <v>45978.604558680556</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09">
        <f t="shared" ca="1" si="3"/>
        <v>45978.604558680556</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09">
        <f t="shared" ca="1" si="3"/>
        <v>45978.604558680556</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09">
        <f t="shared" ca="1" si="3"/>
        <v>45978.604558680556</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09">
        <f t="shared" ca="1" si="3"/>
        <v>45978.604558680556</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09">
        <f t="shared" ca="1" si="3"/>
        <v>45978.604558680556</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09">
        <f t="shared" ca="1" si="3"/>
        <v>45978.604558680556</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09">
        <f t="shared" ca="1" si="3"/>
        <v>45978.604558680556</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09">
        <f t="shared" ca="1" si="3"/>
        <v>45978.604558680556</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09">
        <f t="shared" ca="1" si="3"/>
        <v>45978.604558680556</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09">
        <f t="shared" ca="1" si="3"/>
        <v>45978.604558680556</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09">
        <f t="shared" ca="1" si="3"/>
        <v>45978.604558680556</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09">
        <f t="shared" ca="1" si="3"/>
        <v>45978.604558680556</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09">
        <f t="shared" ca="1" si="3"/>
        <v>45978.604558680556</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09">
        <f t="shared" ca="1" si="3"/>
        <v>45978.604558680556</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09">
        <f t="shared" ca="1" si="3"/>
        <v>45978.604558680556</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09">
        <f t="shared" ca="1" si="3"/>
        <v>45978.604558680556</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09">
        <f t="shared" ca="1" si="3"/>
        <v>45978.604558680556</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09">
        <f t="shared" ca="1" si="3"/>
        <v>45978.604558680556</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09">
        <f t="shared" ca="1" si="3"/>
        <v>45978.604558680556</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09">
        <f t="shared" ca="1" si="3"/>
        <v>45978.604558680556</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09">
        <f t="shared" ca="1" si="3"/>
        <v>45978.604558680556</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09">
        <f t="shared" ca="1" si="3"/>
        <v>45978.604558680556</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09">
        <f t="shared" ca="1" si="3"/>
        <v>45978.604558680556</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09">
        <f t="shared" ca="1" si="3"/>
        <v>45978.604558680556</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09">
        <f t="shared" ca="1" si="3"/>
        <v>45978.604558680556</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09">
        <f t="shared" ca="1" si="3"/>
        <v>45978.604558680556</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09">
        <f t="shared" ca="1" si="3"/>
        <v>45978.604558680556</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09">
        <f t="shared" ca="1" si="3"/>
        <v>45978.604558680556</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09">
        <f t="shared" ca="1" si="3"/>
        <v>45978.604558680556</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09">
        <f t="shared" ca="1" si="3"/>
        <v>45978.604558680556</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09">
        <f t="shared" ref="G73:G136" ca="1" si="4">IFERROR(NOW()-F73,"")</f>
        <v>45978.604558680556</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09">
        <f t="shared" ca="1" si="4"/>
        <v>45978.604558680556</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09">
        <f t="shared" ca="1" si="4"/>
        <v>45978.604558680556</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09">
        <f t="shared" ca="1" si="4"/>
        <v>45978.604558680556</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09">
        <f t="shared" ca="1" si="4"/>
        <v>45978.604558680556</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09">
        <f t="shared" ca="1" si="4"/>
        <v>45978.604558680556</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09">
        <f t="shared" ca="1" si="4"/>
        <v>45978.604558680556</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09">
        <f t="shared" ca="1" si="4"/>
        <v>45978.604558680556</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09">
        <f t="shared" ca="1" si="4"/>
        <v>45978.604558680556</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09">
        <f t="shared" ca="1" si="4"/>
        <v>45978.604558680556</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09">
        <f t="shared" ca="1" si="4"/>
        <v>45978.604558680556</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09">
        <f t="shared" ca="1" si="4"/>
        <v>45978.604558680556</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09">
        <f t="shared" ca="1" si="4"/>
        <v>45978.604558680556</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09">
        <f t="shared" ca="1" si="4"/>
        <v>45978.604558680556</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09">
        <f t="shared" ca="1" si="4"/>
        <v>45978.604558680556</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09">
        <f t="shared" ca="1" si="4"/>
        <v>45978.604558680556</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09">
        <f t="shared" ca="1" si="4"/>
        <v>45978.604558680556</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09">
        <f t="shared" ca="1" si="4"/>
        <v>45978.604558680556</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09">
        <f t="shared" ca="1" si="4"/>
        <v>45978.604558680556</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09">
        <f t="shared" ca="1" si="4"/>
        <v>45978.604558680556</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09">
        <f t="shared" ca="1" si="4"/>
        <v>45978.604558680556</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09">
        <f t="shared" ca="1" si="4"/>
        <v>45978.604558680556</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09">
        <f t="shared" ca="1" si="4"/>
        <v>45978.604558680556</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09">
        <f t="shared" ca="1" si="4"/>
        <v>45978.604558680556</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09">
        <f t="shared" ca="1" si="4"/>
        <v>45978.604558680556</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09">
        <f t="shared" ca="1" si="4"/>
        <v>45978.604558680556</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09">
        <f t="shared" ca="1" si="4"/>
        <v>45978.604558680556</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09">
        <f t="shared" ca="1" si="4"/>
        <v>45978.604558680556</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09">
        <f t="shared" ca="1" si="4"/>
        <v>45978.604558680556</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09">
        <f t="shared" ca="1" si="4"/>
        <v>45978.604558680556</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09">
        <f t="shared" ca="1" si="4"/>
        <v>45978.604558680556</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09">
        <f t="shared" ca="1" si="4"/>
        <v>45978.604558680556</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09">
        <f t="shared" ca="1" si="4"/>
        <v>45978.604558680556</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09">
        <f t="shared" ca="1" si="4"/>
        <v>45978.604558680556</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09">
        <f t="shared" ca="1" si="4"/>
        <v>45978.604558680556</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09">
        <f t="shared" ca="1" si="4"/>
        <v>45978.604558680556</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09">
        <f t="shared" ca="1" si="4"/>
        <v>45978.604558680556</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09">
        <f t="shared" ca="1" si="4"/>
        <v>45978.604558680556</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09">
        <f t="shared" ca="1" si="4"/>
        <v>45978.604558680556</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09">
        <f t="shared" ca="1" si="4"/>
        <v>45978.604558680556</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09">
        <f t="shared" ca="1" si="4"/>
        <v>45978.604558680556</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09">
        <f t="shared" ca="1" si="4"/>
        <v>45978.604558680556</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09">
        <f t="shared" ca="1" si="4"/>
        <v>45978.604558680556</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09">
        <f t="shared" ca="1" si="4"/>
        <v>45978.604558680556</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09">
        <f t="shared" ca="1" si="4"/>
        <v>45978.604558680556</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09">
        <f t="shared" ca="1" si="4"/>
        <v>45978.604558680556</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09">
        <f t="shared" ca="1" si="4"/>
        <v>45978.604558680556</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09">
        <f t="shared" ca="1" si="4"/>
        <v>45978.604558680556</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09">
        <f t="shared" ca="1" si="4"/>
        <v>45978.604558680556</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09">
        <f t="shared" ca="1" si="4"/>
        <v>45978.604558680556</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09">
        <f t="shared" ca="1" si="4"/>
        <v>45978.604558680556</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09">
        <f t="shared" ca="1" si="4"/>
        <v>45978.604558680556</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09">
        <f t="shared" ca="1" si="4"/>
        <v>45978.604558680556</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09">
        <f t="shared" ca="1" si="4"/>
        <v>45978.604558680556</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09">
        <f t="shared" ca="1" si="4"/>
        <v>45978.604558680556</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09">
        <f t="shared" ca="1" si="4"/>
        <v>45978.604558680556</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09">
        <f t="shared" ca="1" si="4"/>
        <v>45978.604558680556</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09">
        <f t="shared" ca="1" si="4"/>
        <v>45978.604558680556</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09">
        <f t="shared" ca="1" si="4"/>
        <v>45978.604558680556</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09">
        <f t="shared" ca="1" si="4"/>
        <v>45978.604558680556</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09">
        <f t="shared" ca="1" si="4"/>
        <v>45978.604558680556</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09">
        <f t="shared" ca="1" si="4"/>
        <v>45978.604558680556</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09">
        <f t="shared" ca="1" si="4"/>
        <v>45978.604558680556</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09">
        <f t="shared" ca="1" si="4"/>
        <v>45978.604558680556</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09">
        <f t="shared" ref="G137:G200" ca="1" si="5">IFERROR(NOW()-F137,"")</f>
        <v>45978.604558680556</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09">
        <f t="shared" ca="1" si="5"/>
        <v>45978.604558680556</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09">
        <f t="shared" ca="1" si="5"/>
        <v>45978.604558680556</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09">
        <f t="shared" ca="1" si="5"/>
        <v>45978.604558680556</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09">
        <f t="shared" ca="1" si="5"/>
        <v>45978.604558680556</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09">
        <f t="shared" ca="1" si="5"/>
        <v>45978.604558680556</v>
      </c>
      <c r="H142" s="109"/>
      <c r="I142" s="109" t="str">
        <f>IFERROR(VLOOKUP(D142,DB!A:F,6,0),"")</f>
        <v/>
      </c>
      <c r="J142" s="109" t="str">
        <f>IFERROR(VLOOKUP(D142,DB!A:G,7,0),"")</f>
        <v/>
      </c>
      <c r="K142" s="109"/>
      <c r="L142" s="109" t="str">
        <f>IFERROR(VLOOKUP(D142,DB!A:I,9,0),"")</f>
        <v/>
      </c>
    </row>
    <row r="143" spans="1:12">
      <c r="A143" s="109"/>
      <c r="B143" s="109" t="str">
        <f>IFERROR(VLOOKUP(D143,DB!A:K,11,0),"")</f>
        <v/>
      </c>
      <c r="C143" s="109"/>
      <c r="D143" s="109"/>
      <c r="E143" s="109"/>
      <c r="F143" s="109"/>
      <c r="G143" s="109">
        <f t="shared" ca="1" si="5"/>
        <v>45978.604558680556</v>
      </c>
      <c r="H143" s="109"/>
      <c r="I143" s="109" t="str">
        <f>IFERROR(VLOOKUP(D143,DB!A:F,6,0),"")</f>
        <v/>
      </c>
      <c r="J143" s="109" t="str">
        <f>IFERROR(VLOOKUP(D143,DB!A:G,7,0),"")</f>
        <v/>
      </c>
      <c r="K143" s="109"/>
      <c r="L143" s="109" t="str">
        <f>IFERROR(VLOOKUP(D143,DB!A:I,9,0),"")</f>
        <v/>
      </c>
    </row>
    <row r="144" spans="1:12">
      <c r="A144" s="109"/>
      <c r="B144" s="109" t="str">
        <f>IFERROR(VLOOKUP(D144,DB!A:K,11,0),"")</f>
        <v/>
      </c>
      <c r="C144" s="109"/>
      <c r="D144" s="109"/>
      <c r="E144" s="109"/>
      <c r="F144" s="109"/>
      <c r="G144" s="109">
        <f t="shared" ca="1" si="5"/>
        <v>45978.604558680556</v>
      </c>
      <c r="H144" s="109"/>
      <c r="I144" s="109" t="str">
        <f>IFERROR(VLOOKUP(D144,DB!A:F,6,0),"")</f>
        <v/>
      </c>
      <c r="J144" s="109" t="str">
        <f>IFERROR(VLOOKUP(D144,DB!A:G,7,0),"")</f>
        <v/>
      </c>
      <c r="K144" s="109"/>
      <c r="L144" s="109" t="str">
        <f>IFERROR(VLOOKUP(D144,DB!A:I,9,0),"")</f>
        <v/>
      </c>
    </row>
    <row r="145" spans="1:12">
      <c r="A145" s="109"/>
      <c r="B145" s="109" t="str">
        <f>IFERROR(VLOOKUP(D145,DB!A:K,11,0),"")</f>
        <v/>
      </c>
      <c r="C145" s="109"/>
      <c r="D145" s="109"/>
      <c r="E145" s="109"/>
      <c r="F145" s="109"/>
      <c r="G145" s="109">
        <f t="shared" ca="1" si="5"/>
        <v>45978.604558680556</v>
      </c>
      <c r="H145" s="109"/>
      <c r="I145" s="109" t="str">
        <f>IFERROR(VLOOKUP(D145,DB!A:F,6,0),"")</f>
        <v/>
      </c>
      <c r="J145" s="109" t="str">
        <f>IFERROR(VLOOKUP(D145,DB!A:G,7,0),"")</f>
        <v/>
      </c>
      <c r="K145" s="109"/>
      <c r="L145" s="109" t="str">
        <f>IFERROR(VLOOKUP(D145,DB!A:I,9,0),"")</f>
        <v/>
      </c>
    </row>
    <row r="146" spans="1:12">
      <c r="A146" s="109"/>
      <c r="B146" s="109" t="str">
        <f>IFERROR(VLOOKUP(D146,DB!A:K,11,0),"")</f>
        <v/>
      </c>
      <c r="C146" s="109"/>
      <c r="D146" s="109"/>
      <c r="E146" s="109"/>
      <c r="F146" s="109"/>
      <c r="G146" s="109">
        <f t="shared" ca="1" si="5"/>
        <v>45978.604558680556</v>
      </c>
      <c r="H146" s="109"/>
      <c r="I146" s="109" t="str">
        <f>IFERROR(VLOOKUP(D146,DB!A:F,6,0),"")</f>
        <v/>
      </c>
      <c r="J146" s="109" t="str">
        <f>IFERROR(VLOOKUP(D146,DB!A:G,7,0),"")</f>
        <v/>
      </c>
      <c r="K146" s="109"/>
      <c r="L146" s="109" t="str">
        <f>IFERROR(VLOOKUP(D146,DB!A:I,9,0),"")</f>
        <v/>
      </c>
    </row>
    <row r="147" spans="1:12">
      <c r="A147" s="109"/>
      <c r="B147" s="109" t="str">
        <f>IFERROR(VLOOKUP(D147,DB!A:K,11,0),"")</f>
        <v/>
      </c>
      <c r="C147" s="109"/>
      <c r="D147" s="109"/>
      <c r="E147" s="109"/>
      <c r="F147" s="109"/>
      <c r="G147" s="109">
        <f t="shared" ca="1" si="5"/>
        <v>45978.604558680556</v>
      </c>
      <c r="H147" s="109"/>
      <c r="I147" s="109" t="str">
        <f>IFERROR(VLOOKUP(D147,DB!A:F,6,0),"")</f>
        <v/>
      </c>
      <c r="J147" s="109" t="str">
        <f>IFERROR(VLOOKUP(D147,DB!A:G,7,0),"")</f>
        <v/>
      </c>
      <c r="K147" s="109"/>
      <c r="L147" s="109" t="str">
        <f>IFERROR(VLOOKUP(D147,DB!A:I,9,0),"")</f>
        <v/>
      </c>
    </row>
    <row r="148" spans="1:12">
      <c r="A148" s="109"/>
      <c r="B148" s="109" t="str">
        <f>IFERROR(VLOOKUP(D148,DB!A:K,11,0),"")</f>
        <v/>
      </c>
      <c r="C148" s="109"/>
      <c r="D148" s="109"/>
      <c r="E148" s="109"/>
      <c r="F148" s="109"/>
      <c r="G148" s="109">
        <f t="shared" ca="1" si="5"/>
        <v>45978.604558680556</v>
      </c>
      <c r="H148" s="109"/>
      <c r="I148" s="109" t="str">
        <f>IFERROR(VLOOKUP(D148,DB!A:F,6,0),"")</f>
        <v/>
      </c>
      <c r="J148" s="109" t="str">
        <f>IFERROR(VLOOKUP(D148,DB!A:G,7,0),"")</f>
        <v/>
      </c>
      <c r="K148" s="109"/>
      <c r="L148" s="109" t="str">
        <f>IFERROR(VLOOKUP(D148,DB!A:I,9,0),"")</f>
        <v/>
      </c>
    </row>
    <row r="149" spans="1:12">
      <c r="A149" s="109"/>
      <c r="B149" s="109" t="str">
        <f>IFERROR(VLOOKUP(D149,DB!A:K,11,0),"")</f>
        <v/>
      </c>
      <c r="C149" s="109"/>
      <c r="D149" s="109"/>
      <c r="E149" s="109"/>
      <c r="F149" s="109"/>
      <c r="G149" s="109">
        <f t="shared" ca="1" si="5"/>
        <v>45978.604558680556</v>
      </c>
      <c r="H149" s="109"/>
      <c r="I149" s="109" t="str">
        <f>IFERROR(VLOOKUP(D149,DB!A:F,6,0),"")</f>
        <v/>
      </c>
      <c r="J149" s="109" t="str">
        <f>IFERROR(VLOOKUP(D149,DB!A:G,7,0),"")</f>
        <v/>
      </c>
      <c r="K149" s="109"/>
      <c r="L149" s="109" t="str">
        <f>IFERROR(VLOOKUP(D149,DB!A:I,9,0),"")</f>
        <v/>
      </c>
    </row>
    <row r="150" spans="1:12">
      <c r="A150" s="109"/>
      <c r="B150" s="109" t="str">
        <f>IFERROR(VLOOKUP(D150,DB!A:K,11,0),"")</f>
        <v/>
      </c>
      <c r="C150" s="109"/>
      <c r="D150" s="109"/>
      <c r="E150" s="109"/>
      <c r="F150" s="109"/>
      <c r="G150" s="109">
        <f t="shared" ca="1" si="5"/>
        <v>45978.604558680556</v>
      </c>
      <c r="H150" s="109"/>
      <c r="I150" s="109" t="str">
        <f>IFERROR(VLOOKUP(D150,DB!A:F,6,0),"")</f>
        <v/>
      </c>
      <c r="J150" s="109" t="str">
        <f>IFERROR(VLOOKUP(D150,DB!A:G,7,0),"")</f>
        <v/>
      </c>
      <c r="K150" s="109"/>
      <c r="L150" s="109" t="str">
        <f>IFERROR(VLOOKUP(D150,DB!A:I,9,0),"")</f>
        <v/>
      </c>
    </row>
    <row r="151" spans="1:12">
      <c r="A151" s="109"/>
      <c r="B151" s="109" t="str">
        <f>IFERROR(VLOOKUP(D151,DB!A:K,11,0),"")</f>
        <v/>
      </c>
      <c r="C151" s="109"/>
      <c r="D151" s="109"/>
      <c r="E151" s="109"/>
      <c r="F151" s="109"/>
      <c r="G151" s="109">
        <f t="shared" ca="1" si="5"/>
        <v>45978.604558680556</v>
      </c>
      <c r="H151" s="109"/>
      <c r="I151" s="109" t="str">
        <f>IFERROR(VLOOKUP(D151,DB!A:F,6,0),"")</f>
        <v/>
      </c>
      <c r="J151" s="109" t="str">
        <f>IFERROR(VLOOKUP(D151,DB!A:G,7,0),"")</f>
        <v/>
      </c>
      <c r="K151" s="109"/>
      <c r="L151" s="109" t="str">
        <f>IFERROR(VLOOKUP(D151,DB!A:I,9,0),"")</f>
        <v/>
      </c>
    </row>
    <row r="152" spans="1:12">
      <c r="A152" s="109"/>
      <c r="B152" s="109" t="str">
        <f>IFERROR(VLOOKUP(D152,DB!A:K,11,0),"")</f>
        <v/>
      </c>
      <c r="C152" s="109"/>
      <c r="D152" s="109"/>
      <c r="E152" s="109"/>
      <c r="F152" s="109"/>
      <c r="G152" s="109">
        <f t="shared" ca="1" si="5"/>
        <v>45978.604558680556</v>
      </c>
      <c r="H152" s="109"/>
      <c r="I152" s="109" t="str">
        <f>IFERROR(VLOOKUP(D152,DB!A:F,6,0),"")</f>
        <v/>
      </c>
      <c r="J152" s="109" t="str">
        <f>IFERROR(VLOOKUP(D152,DB!A:G,7,0),"")</f>
        <v/>
      </c>
      <c r="K152" s="109"/>
      <c r="L152" s="109" t="str">
        <f>IFERROR(VLOOKUP(D152,DB!A:I,9,0),"")</f>
        <v/>
      </c>
    </row>
    <row r="153" spans="1:12">
      <c r="A153" s="109"/>
      <c r="B153" s="109" t="str">
        <f>IFERROR(VLOOKUP(D153,DB!A:K,11,0),"")</f>
        <v/>
      </c>
      <c r="C153" s="109"/>
      <c r="D153" s="109"/>
      <c r="E153" s="109"/>
      <c r="F153" s="109"/>
      <c r="G153" s="109">
        <f t="shared" ca="1" si="5"/>
        <v>45978.604558680556</v>
      </c>
      <c r="H153" s="109"/>
      <c r="I153" s="109" t="str">
        <f>IFERROR(VLOOKUP(D153,DB!A:F,6,0),"")</f>
        <v/>
      </c>
      <c r="J153" s="109" t="str">
        <f>IFERROR(VLOOKUP(D153,DB!A:G,7,0),"")</f>
        <v/>
      </c>
      <c r="K153" s="109"/>
      <c r="L153" s="109" t="str">
        <f>IFERROR(VLOOKUP(D153,DB!A:I,9,0),"")</f>
        <v/>
      </c>
    </row>
    <row r="154" spans="1:12">
      <c r="A154" s="109"/>
      <c r="B154" s="109" t="str">
        <f>IFERROR(VLOOKUP(D154,DB!A:K,11,0),"")</f>
        <v/>
      </c>
      <c r="C154" s="109"/>
      <c r="D154" s="109"/>
      <c r="E154" s="109"/>
      <c r="F154" s="109"/>
      <c r="G154" s="109">
        <f t="shared" ca="1" si="5"/>
        <v>45978.604558680556</v>
      </c>
      <c r="H154" s="109"/>
      <c r="I154" s="109" t="str">
        <f>IFERROR(VLOOKUP(D154,DB!A:F,6,0),"")</f>
        <v/>
      </c>
      <c r="J154" s="109" t="str">
        <f>IFERROR(VLOOKUP(D154,DB!A:G,7,0),"")</f>
        <v/>
      </c>
      <c r="K154" s="109"/>
      <c r="L154" s="109" t="str">
        <f>IFERROR(VLOOKUP(D154,DB!A:I,9,0),"")</f>
        <v/>
      </c>
    </row>
    <row r="155" spans="1:12">
      <c r="A155" s="109"/>
      <c r="B155" s="109" t="str">
        <f>IFERROR(VLOOKUP(D155,DB!A:K,11,0),"")</f>
        <v/>
      </c>
      <c r="C155" s="109"/>
      <c r="D155" s="109"/>
      <c r="E155" s="109"/>
      <c r="F155" s="109"/>
      <c r="G155" s="109">
        <f t="shared" ca="1" si="5"/>
        <v>45978.604558680556</v>
      </c>
      <c r="H155" s="109"/>
      <c r="I155" s="109" t="str">
        <f>IFERROR(VLOOKUP(D155,DB!A:F,6,0),"")</f>
        <v/>
      </c>
      <c r="J155" s="109" t="str">
        <f>IFERROR(VLOOKUP(D155,DB!A:G,7,0),"")</f>
        <v/>
      </c>
      <c r="K155" s="109"/>
      <c r="L155" s="109" t="str">
        <f>IFERROR(VLOOKUP(D155,DB!A:I,9,0),"")</f>
        <v/>
      </c>
    </row>
    <row r="156" spans="1:12">
      <c r="A156" s="109"/>
      <c r="B156" s="109"/>
      <c r="C156" s="109"/>
      <c r="D156" s="109"/>
      <c r="E156" s="109"/>
      <c r="F156" s="109"/>
      <c r="G156" s="109"/>
      <c r="H156" s="109"/>
      <c r="I156" s="109"/>
      <c r="J156" s="109"/>
      <c r="K156" s="109"/>
      <c r="L156" s="109"/>
    </row>
    <row r="157" spans="1:12">
      <c r="A157" s="109"/>
      <c r="B157" s="109"/>
      <c r="C157" s="109"/>
      <c r="D157" s="109"/>
      <c r="E157" s="109"/>
      <c r="F157" s="109"/>
      <c r="G157" s="109"/>
      <c r="H157" s="109"/>
      <c r="I157" s="109"/>
      <c r="J157" s="109"/>
      <c r="K157" s="109"/>
      <c r="L157" s="109"/>
    </row>
    <row r="158" spans="1:12">
      <c r="A158" s="109"/>
      <c r="B158" s="109"/>
      <c r="C158" s="109"/>
      <c r="D158" s="109"/>
      <c r="E158" s="109"/>
      <c r="F158" s="109"/>
      <c r="G158" s="109"/>
      <c r="H158" s="109"/>
      <c r="I158" s="109"/>
      <c r="J158" s="109"/>
      <c r="K158" s="109"/>
      <c r="L158" s="109"/>
    </row>
    <row r="159" spans="1:12">
      <c r="A159" s="109"/>
      <c r="B159" s="109"/>
      <c r="C159" s="109"/>
      <c r="D159" s="109"/>
      <c r="E159" s="109"/>
      <c r="F159" s="109"/>
      <c r="G159" s="109"/>
      <c r="H159" s="109"/>
      <c r="I159" s="109"/>
      <c r="J159" s="109"/>
      <c r="K159" s="109"/>
      <c r="L159" s="109"/>
    </row>
    <row r="160" spans="1:12">
      <c r="A160" s="109"/>
      <c r="B160" s="109"/>
      <c r="C160" s="109"/>
      <c r="D160" s="109"/>
      <c r="E160" s="109"/>
      <c r="F160" s="109"/>
      <c r="G160" s="109"/>
      <c r="H160" s="109"/>
      <c r="I160" s="109"/>
      <c r="J160" s="109"/>
      <c r="K160" s="109"/>
      <c r="L160" s="109"/>
    </row>
    <row r="161" spans="1:12">
      <c r="A161" s="109"/>
      <c r="B161" s="109"/>
      <c r="C161" s="109"/>
      <c r="D161" s="109"/>
      <c r="E161" s="109"/>
      <c r="F161" s="109"/>
      <c r="G161" s="109"/>
      <c r="H161" s="109"/>
      <c r="I161" s="109"/>
      <c r="J161" s="109"/>
      <c r="K161" s="109"/>
      <c r="L161" s="109"/>
    </row>
    <row r="162" spans="1:12">
      <c r="A162" s="109"/>
      <c r="B162" s="109"/>
      <c r="C162" s="109"/>
      <c r="D162" s="109"/>
      <c r="E162" s="109"/>
      <c r="F162" s="109"/>
      <c r="G162" s="109"/>
      <c r="H162" s="109"/>
      <c r="I162" s="109"/>
      <c r="J162" s="109"/>
      <c r="K162" s="109"/>
      <c r="L162" s="109"/>
    </row>
    <row r="163" spans="1:12">
      <c r="A163" s="109"/>
      <c r="B163" s="109"/>
      <c r="C163" s="109"/>
      <c r="D163" s="109"/>
      <c r="E163" s="109"/>
      <c r="F163" s="109"/>
      <c r="G163" s="109"/>
      <c r="H163" s="109"/>
      <c r="I163" s="109"/>
      <c r="J163" s="109"/>
      <c r="K163" s="109"/>
      <c r="L163" s="109"/>
    </row>
    <row r="164" spans="1:12">
      <c r="A164" s="109"/>
      <c r="B164" s="109"/>
      <c r="C164" s="109"/>
      <c r="D164" s="109"/>
      <c r="E164" s="109"/>
      <c r="F164" s="109"/>
      <c r="G164" s="109"/>
      <c r="H164" s="109"/>
      <c r="I164" s="109"/>
      <c r="J164" s="109"/>
      <c r="K164" s="109"/>
      <c r="L164" s="109"/>
    </row>
    <row r="165" spans="1:12">
      <c r="A165" s="109"/>
      <c r="B165" s="109"/>
      <c r="C165" s="109"/>
      <c r="D165" s="109"/>
      <c r="E165" s="109"/>
      <c r="F165" s="109"/>
      <c r="G165" s="109"/>
      <c r="H165" s="109"/>
      <c r="I165" s="109"/>
      <c r="J165" s="109"/>
      <c r="K165" s="109"/>
      <c r="L165" s="109"/>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row r="183" spans="1:12">
      <c r="A183" s="109"/>
      <c r="B183" s="109"/>
      <c r="C183" s="109"/>
      <c r="D183" s="109"/>
      <c r="E183" s="109"/>
      <c r="F183" s="109"/>
      <c r="G183" s="109"/>
      <c r="H183" s="109"/>
      <c r="I183" s="109"/>
      <c r="J183" s="109"/>
      <c r="K183" s="109"/>
      <c r="L183" s="109"/>
    </row>
    <row r="184" spans="1:12">
      <c r="A184" s="109"/>
      <c r="B184" s="109"/>
      <c r="C184" s="109"/>
      <c r="D184" s="109"/>
      <c r="E184" s="109"/>
      <c r="F184" s="109"/>
      <c r="G184" s="109"/>
      <c r="H184" s="109"/>
      <c r="I184" s="109"/>
      <c r="J184" s="109"/>
      <c r="K184" s="109"/>
      <c r="L184" s="109"/>
    </row>
    <row r="185" spans="1:12">
      <c r="A185" s="109"/>
      <c r="B185" s="109"/>
      <c r="C185" s="109"/>
      <c r="D185" s="109"/>
      <c r="E185" s="109"/>
      <c r="F185" s="109"/>
      <c r="G185" s="109"/>
      <c r="H185" s="109"/>
      <c r="I185" s="109"/>
      <c r="J185" s="109"/>
      <c r="K185" s="109"/>
      <c r="L185" s="109"/>
    </row>
    <row r="186" spans="1:12">
      <c r="A186" s="109"/>
      <c r="B186" s="109"/>
      <c r="C186" s="109"/>
      <c r="D186" s="109"/>
      <c r="E186" s="109"/>
      <c r="F186" s="109"/>
      <c r="G186" s="109"/>
      <c r="H186" s="109"/>
      <c r="I186" s="109"/>
      <c r="J186" s="109"/>
      <c r="K186" s="109"/>
      <c r="L186" s="109"/>
    </row>
    <row r="187" spans="1:12">
      <c r="A187" s="109"/>
      <c r="B187" s="109"/>
      <c r="C187" s="109"/>
      <c r="D187" s="109"/>
      <c r="E187" s="109"/>
      <c r="F187" s="109"/>
      <c r="G187" s="109"/>
      <c r="H187" s="109"/>
      <c r="I187" s="109"/>
      <c r="J187" s="109"/>
      <c r="K187" s="109"/>
      <c r="L187" s="109"/>
    </row>
    <row r="188" spans="1:12">
      <c r="A188" s="109"/>
      <c r="B188" s="109"/>
      <c r="C188" s="109"/>
      <c r="D188" s="109"/>
      <c r="E188" s="109"/>
      <c r="F188" s="109"/>
      <c r="G188" s="109"/>
      <c r="H188" s="109"/>
      <c r="I188" s="109"/>
      <c r="J188" s="109"/>
      <c r="K188" s="109"/>
      <c r="L188" s="109"/>
    </row>
    <row r="189" spans="1:12">
      <c r="A189" s="109"/>
      <c r="B189" s="109"/>
      <c r="C189" s="109"/>
      <c r="D189" s="109"/>
      <c r="E189" s="109"/>
      <c r="F189" s="109"/>
      <c r="G189" s="109"/>
      <c r="H189" s="109"/>
      <c r="I189" s="109"/>
      <c r="J189" s="109"/>
      <c r="K189" s="109"/>
      <c r="L189" s="109"/>
    </row>
    <row r="190" spans="1:12">
      <c r="A190" s="109"/>
      <c r="B190" s="109"/>
      <c r="C190" s="109"/>
      <c r="D190" s="109"/>
      <c r="E190" s="109"/>
      <c r="F190" s="109"/>
      <c r="G190" s="109"/>
      <c r="H190" s="109"/>
      <c r="I190" s="109"/>
      <c r="J190" s="109"/>
      <c r="K190" s="109"/>
      <c r="L190" s="109"/>
    </row>
    <row r="191" spans="1:12">
      <c r="A191" s="109"/>
      <c r="B191" s="109"/>
      <c r="C191" s="109"/>
      <c r="D191" s="109"/>
      <c r="E191" s="109"/>
      <c r="F191" s="109"/>
      <c r="G191" s="109"/>
      <c r="H191" s="109"/>
      <c r="I191" s="109"/>
      <c r="J191" s="109"/>
      <c r="K191" s="109"/>
      <c r="L191" s="109"/>
    </row>
    <row r="192" spans="1:12">
      <c r="A192" s="109"/>
      <c r="B192" s="109"/>
      <c r="C192" s="109"/>
      <c r="D192" s="109"/>
      <c r="E192" s="109"/>
      <c r="F192" s="109"/>
      <c r="G192" s="109"/>
      <c r="H192" s="109"/>
      <c r="I192" s="109"/>
      <c r="J192" s="109"/>
      <c r="K192" s="109"/>
      <c r="L192" s="109"/>
    </row>
    <row r="193" spans="1:12">
      <c r="A193" s="109"/>
      <c r="B193" s="109"/>
      <c r="C193" s="109"/>
      <c r="D193" s="109"/>
      <c r="E193" s="109"/>
      <c r="F193" s="109"/>
      <c r="G193" s="109"/>
      <c r="H193" s="109"/>
      <c r="I193" s="109"/>
      <c r="J193" s="109"/>
      <c r="K193" s="109"/>
      <c r="L193" s="109"/>
    </row>
    <row r="194" spans="1:12">
      <c r="A194" s="109"/>
      <c r="B194" s="109"/>
      <c r="C194" s="109"/>
      <c r="D194" s="109"/>
      <c r="E194" s="109"/>
      <c r="F194" s="109"/>
      <c r="G194" s="109"/>
      <c r="H194" s="109"/>
      <c r="I194" s="109"/>
      <c r="J194" s="109"/>
      <c r="K194" s="109"/>
      <c r="L194" s="109"/>
    </row>
    <row r="195" spans="1:12">
      <c r="A195" s="109"/>
      <c r="B195" s="109"/>
      <c r="C195" s="109"/>
      <c r="D195" s="109"/>
      <c r="E195" s="109"/>
      <c r="F195" s="109"/>
      <c r="G195" s="109"/>
      <c r="H195" s="109"/>
      <c r="I195" s="109"/>
      <c r="J195" s="109"/>
      <c r="K195" s="109"/>
      <c r="L195" s="109"/>
    </row>
  </sheetData>
  <dataValidations count="2">
    <dataValidation allowBlank="1" showInputMessage="1" showErrorMessage="1" sqref="E1" xr:uid="{920C6338-E771-4DAE-8C89-92A9093EA4DE}"/>
    <dataValidation type="list" allowBlank="1" showInputMessage="1" showErrorMessage="1" sqref="E2:E15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89"/>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39123</v>
      </c>
      <c r="B2" s="119" t="str">
        <f>IFERROR(VLOOKUP(D2,DB!A:K,11,0),"")</f>
        <v>R6</v>
      </c>
      <c r="C2" s="120">
        <v>1</v>
      </c>
      <c r="D2" s="119" t="s">
        <v>31056</v>
      </c>
      <c r="E2" s="109" t="s">
        <v>39021</v>
      </c>
      <c r="F2" s="121">
        <v>45978.508206018516</v>
      </c>
      <c r="G2" s="104">
        <f t="shared" ref="G2:G55" ca="1" si="0">IFERROR(NOW()-F2,"-")</f>
        <v>9.635266203986248E-2</v>
      </c>
      <c r="H2" s="121">
        <v>45978.508206018516</v>
      </c>
      <c r="I2" s="119" t="str">
        <f>IFERROR(VLOOKUP(D2,DB!A:F,6,0),"")</f>
        <v>Generator-SG</v>
      </c>
      <c r="J2" s="119" t="str">
        <f>IFERROR(VLOOKUP(D2,DB!A:G,7,0),"")</f>
        <v>Vandalized</v>
      </c>
      <c r="K2" s="122" t="s">
        <v>39124</v>
      </c>
      <c r="L2" s="123" t="str">
        <f>IFERROR(VLOOKUP(D2,DB!A:I,9,0),"")</f>
        <v>Latis</v>
      </c>
    </row>
    <row r="3" spans="1:16382" ht="31.5" customHeight="1">
      <c r="A3" s="118"/>
      <c r="B3" s="119" t="str">
        <f>IFERROR(VLOOKUP(D3,DB!A:K,11,0),"")</f>
        <v/>
      </c>
      <c r="C3" s="120"/>
      <c r="D3" s="119"/>
      <c r="E3" s="109"/>
      <c r="F3" s="121"/>
      <c r="G3" s="104">
        <f t="shared" ca="1" si="0"/>
        <v>45978.604558680556</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45978.604558680556</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45978.604558680556</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45978.604558680556</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45978.604558680556</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45978.604558680556</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45978.604558680556</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45978.604558680556</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45978.604558680556</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45978.604558680556</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45978.604558680556</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45978.604558680556</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45978.604558680556</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45978.604558680556</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45978.604558680556</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45978.604558680556</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45978.604558680556</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45978.604558680556</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45978.604558680556</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45978.604558680556</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45978.604558680556</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45978.604558680556</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45978.604558680556</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45978.604558680556</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45978.604558680556</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45978.604558680556</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45978.604558680556</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45978.604558680556</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45978.604558680556</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45978.604558680556</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45978.604558680556</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45978.604558680556</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45978.604558680556</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45978.604558680556</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45978.604558680556</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45978.604558680556</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45978.604558680556</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45978.604558680556</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45978.604558680556</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45978.604558680556</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45978.604558680556</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0"/>
        <v>45978.604558680556</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0"/>
        <v>45978.604558680556</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0"/>
        <v>45978.604558680556</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0"/>
        <v>45978.604558680556</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0"/>
        <v>45978.604558680556</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0"/>
        <v>45978.604558680556</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0"/>
        <v>45978.604558680556</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0"/>
        <v>45978.604558680556</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0"/>
        <v>45978.604558680556</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0"/>
        <v>45978.604558680556</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0"/>
        <v>45978.604558680556</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0"/>
        <v>45978.604558680556</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ref="G56:G89" ca="1" si="1">IFERROR(NOW()-F56,"-")</f>
        <v>45978.604558680556</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45978.604558680556</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45978.604558680556</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45978.604558680556</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45978.604558680556</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45978.604558680556</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45978.604558680556</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45978.604558680556</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45978.604558680556</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45978.604558680556</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45978.604558680556</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45978.604558680556</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45978.604558680556</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45978.604558680556</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45978.604558680556</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45978.604558680556</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45978.604558680556</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45978.604558680556</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45978.604558680556</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45978.604558680556</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45978.604558680556</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45978.604558680556</v>
      </c>
      <c r="H77" s="121"/>
      <c r="I77" s="119" t="str">
        <f>IFERROR(VLOOKUP(D77,DB!A:F,6,0),"")</f>
        <v/>
      </c>
      <c r="J77" s="119" t="str">
        <f>IFERROR(VLOOKUP(D77,DB!A:G,7,0),"")</f>
        <v/>
      </c>
      <c r="K77" s="122"/>
      <c r="L77" s="123" t="str">
        <f>IFERROR(VLOOKUP(D77,DB!A:I,9,0),"")</f>
        <v/>
      </c>
    </row>
    <row r="78" spans="1:12" ht="31.5" customHeight="1">
      <c r="A78" s="118"/>
      <c r="B78" s="119" t="str">
        <f>IFERROR(VLOOKUP(D78,DB!A:K,11,0),"")</f>
        <v/>
      </c>
      <c r="C78" s="120"/>
      <c r="D78" s="119"/>
      <c r="E78" s="109"/>
      <c r="F78" s="121"/>
      <c r="G78" s="104">
        <f t="shared" ca="1" si="1"/>
        <v>45978.604558680556</v>
      </c>
      <c r="H78" s="121"/>
      <c r="I78" s="119" t="str">
        <f>IFERROR(VLOOKUP(D78,DB!A:F,6,0),"")</f>
        <v/>
      </c>
      <c r="J78" s="119" t="str">
        <f>IFERROR(VLOOKUP(D78,DB!A:G,7,0),"")</f>
        <v/>
      </c>
      <c r="K78" s="122"/>
      <c r="L78" s="123" t="str">
        <f>IFERROR(VLOOKUP(D78,DB!A:I,9,0),"")</f>
        <v/>
      </c>
    </row>
    <row r="79" spans="1:12" ht="31.5" customHeight="1">
      <c r="A79" s="118"/>
      <c r="B79" s="119" t="str">
        <f>IFERROR(VLOOKUP(D79,DB!A:K,11,0),"")</f>
        <v/>
      </c>
      <c r="C79" s="120"/>
      <c r="D79" s="119"/>
      <c r="E79" s="109"/>
      <c r="F79" s="121"/>
      <c r="G79" s="104">
        <f t="shared" ca="1" si="1"/>
        <v>45978.604558680556</v>
      </c>
      <c r="H79" s="121"/>
      <c r="I79" s="119" t="str">
        <f>IFERROR(VLOOKUP(D79,DB!A:F,6,0),"")</f>
        <v/>
      </c>
      <c r="J79" s="119" t="str">
        <f>IFERROR(VLOOKUP(D79,DB!A:G,7,0),"")</f>
        <v/>
      </c>
      <c r="K79" s="122"/>
      <c r="L79" s="123" t="str">
        <f>IFERROR(VLOOKUP(D79,DB!A:I,9,0),"")</f>
        <v/>
      </c>
    </row>
    <row r="80" spans="1:12" ht="31.5" customHeight="1">
      <c r="A80" s="118"/>
      <c r="B80" s="119" t="str">
        <f>IFERROR(VLOOKUP(D80,DB!A:K,11,0),"")</f>
        <v/>
      </c>
      <c r="C80" s="120"/>
      <c r="D80" s="119"/>
      <c r="E80" s="109"/>
      <c r="F80" s="121"/>
      <c r="G80" s="104">
        <f t="shared" ca="1" si="1"/>
        <v>45978.604558680556</v>
      </c>
      <c r="H80" s="121"/>
      <c r="I80" s="119" t="str">
        <f>IFERROR(VLOOKUP(D80,DB!A:F,6,0),"")</f>
        <v/>
      </c>
      <c r="J80" s="119" t="str">
        <f>IFERROR(VLOOKUP(D80,DB!A:G,7,0),"")</f>
        <v/>
      </c>
      <c r="K80" s="122"/>
      <c r="L80" s="123" t="str">
        <f>IFERROR(VLOOKUP(D80,DB!A:I,9,0),"")</f>
        <v/>
      </c>
    </row>
    <row r="81" spans="1:12" ht="31.5" customHeight="1">
      <c r="A81" s="118"/>
      <c r="B81" s="119" t="str">
        <f>IFERROR(VLOOKUP(D81,DB!A:K,11,0),"")</f>
        <v/>
      </c>
      <c r="C81" s="120"/>
      <c r="D81" s="119"/>
      <c r="E81" s="109"/>
      <c r="F81" s="121"/>
      <c r="G81" s="104">
        <f t="shared" ca="1" si="1"/>
        <v>45978.604558680556</v>
      </c>
      <c r="H81" s="121"/>
      <c r="I81" s="119" t="str">
        <f>IFERROR(VLOOKUP(D81,DB!A:F,6,0),"")</f>
        <v/>
      </c>
      <c r="J81" s="119" t="str">
        <f>IFERROR(VLOOKUP(D81,DB!A:G,7,0),"")</f>
        <v/>
      </c>
      <c r="K81" s="122"/>
      <c r="L81" s="123" t="str">
        <f>IFERROR(VLOOKUP(D81,DB!A:I,9,0),"")</f>
        <v/>
      </c>
    </row>
    <row r="82" spans="1:12" ht="31.5" customHeight="1">
      <c r="A82" s="118"/>
      <c r="B82" s="119" t="str">
        <f>IFERROR(VLOOKUP(D82,DB!A:K,11,0),"")</f>
        <v/>
      </c>
      <c r="C82" s="120"/>
      <c r="D82" s="119"/>
      <c r="E82" s="109"/>
      <c r="F82" s="121"/>
      <c r="G82" s="104">
        <f t="shared" ca="1" si="1"/>
        <v>45978.604558680556</v>
      </c>
      <c r="H82" s="121"/>
      <c r="I82" s="119" t="str">
        <f>IFERROR(VLOOKUP(D82,DB!A:F,6,0),"")</f>
        <v/>
      </c>
      <c r="J82" s="119" t="str">
        <f>IFERROR(VLOOKUP(D82,DB!A:G,7,0),"")</f>
        <v/>
      </c>
      <c r="K82" s="122"/>
      <c r="L82" s="123" t="str">
        <f>IFERROR(VLOOKUP(D82,DB!A:I,9,0),"")</f>
        <v/>
      </c>
    </row>
    <row r="83" spans="1:12" ht="31.5" customHeight="1">
      <c r="A83" s="118"/>
      <c r="B83" s="119" t="str">
        <f>IFERROR(VLOOKUP(D83,DB!A:K,11,0),"")</f>
        <v/>
      </c>
      <c r="C83" s="120"/>
      <c r="D83" s="119"/>
      <c r="E83" s="109"/>
      <c r="F83" s="121"/>
      <c r="G83" s="104">
        <f t="shared" ca="1" si="1"/>
        <v>45978.604558680556</v>
      </c>
      <c r="H83" s="121"/>
      <c r="I83" s="119" t="str">
        <f>IFERROR(VLOOKUP(D83,DB!A:F,6,0),"")</f>
        <v/>
      </c>
      <c r="J83" s="119" t="str">
        <f>IFERROR(VLOOKUP(D83,DB!A:G,7,0),"")</f>
        <v/>
      </c>
      <c r="K83" s="122"/>
      <c r="L83" s="123" t="str">
        <f>IFERROR(VLOOKUP(D83,DB!A:I,9,0),"")</f>
        <v/>
      </c>
    </row>
    <row r="84" spans="1:12" ht="31.5" customHeight="1">
      <c r="A84" s="118"/>
      <c r="B84" s="119" t="str">
        <f>IFERROR(VLOOKUP(D84,DB!A:K,11,0),"")</f>
        <v/>
      </c>
      <c r="C84" s="120"/>
      <c r="D84" s="119"/>
      <c r="E84" s="109"/>
      <c r="F84" s="121"/>
      <c r="G84" s="104">
        <f t="shared" ca="1" si="1"/>
        <v>45978.604558680556</v>
      </c>
      <c r="H84" s="121"/>
      <c r="I84" s="119" t="str">
        <f>IFERROR(VLOOKUP(D84,DB!A:F,6,0),"")</f>
        <v/>
      </c>
      <c r="J84" s="119" t="str">
        <f>IFERROR(VLOOKUP(D84,DB!A:G,7,0),"")</f>
        <v/>
      </c>
      <c r="K84" s="122"/>
      <c r="L84" s="123" t="str">
        <f>IFERROR(VLOOKUP(D84,DB!A:I,9,0),"")</f>
        <v/>
      </c>
    </row>
    <row r="85" spans="1:12" ht="31.5" customHeight="1">
      <c r="A85" s="118"/>
      <c r="B85" s="119" t="str">
        <f>IFERROR(VLOOKUP(D85,DB!A:K,11,0),"")</f>
        <v/>
      </c>
      <c r="C85" s="120"/>
      <c r="D85" s="119"/>
      <c r="E85" s="109"/>
      <c r="F85" s="121"/>
      <c r="G85" s="104">
        <f t="shared" ca="1" si="1"/>
        <v>45978.604558680556</v>
      </c>
      <c r="H85" s="121"/>
      <c r="I85" s="119" t="str">
        <f>IFERROR(VLOOKUP(D85,DB!A:F,6,0),"")</f>
        <v/>
      </c>
      <c r="J85" s="119" t="str">
        <f>IFERROR(VLOOKUP(D85,DB!A:G,7,0),"")</f>
        <v/>
      </c>
      <c r="K85" s="122"/>
      <c r="L85" s="123" t="str">
        <f>IFERROR(VLOOKUP(D85,DB!A:I,9,0),"")</f>
        <v/>
      </c>
    </row>
    <row r="86" spans="1:12" ht="31.5" customHeight="1">
      <c r="A86" s="118"/>
      <c r="B86" s="119" t="str">
        <f>IFERROR(VLOOKUP(D86,DB!A:K,11,0),"")</f>
        <v/>
      </c>
      <c r="C86" s="120"/>
      <c r="D86" s="119"/>
      <c r="E86" s="109"/>
      <c r="F86" s="121"/>
      <c r="G86" s="104">
        <f t="shared" ca="1" si="1"/>
        <v>45978.604558680556</v>
      </c>
      <c r="H86" s="121"/>
      <c r="I86" s="119" t="str">
        <f>IFERROR(VLOOKUP(D86,DB!A:F,6,0),"")</f>
        <v/>
      </c>
      <c r="J86" s="119" t="str">
        <f>IFERROR(VLOOKUP(D86,DB!A:G,7,0),"")</f>
        <v/>
      </c>
      <c r="K86" s="122"/>
      <c r="L86" s="123" t="str">
        <f>IFERROR(VLOOKUP(D86,DB!A:I,9,0),"")</f>
        <v/>
      </c>
    </row>
    <row r="87" spans="1:12" ht="31.5" customHeight="1">
      <c r="A87" s="118"/>
      <c r="B87" s="119" t="str">
        <f>IFERROR(VLOOKUP(D87,DB!A:K,11,0),"")</f>
        <v/>
      </c>
      <c r="C87" s="120"/>
      <c r="D87" s="119"/>
      <c r="E87" s="109"/>
      <c r="F87" s="121"/>
      <c r="G87" s="104">
        <f t="shared" ca="1" si="1"/>
        <v>45978.604558680556</v>
      </c>
      <c r="H87" s="121"/>
      <c r="I87" s="119" t="str">
        <f>IFERROR(VLOOKUP(D87,DB!A:F,6,0),"")</f>
        <v/>
      </c>
      <c r="J87" s="119" t="str">
        <f>IFERROR(VLOOKUP(D87,DB!A:G,7,0),"")</f>
        <v/>
      </c>
      <c r="K87" s="122"/>
      <c r="L87" s="123" t="str">
        <f>IFERROR(VLOOKUP(D87,DB!A:I,9,0),"")</f>
        <v/>
      </c>
    </row>
    <row r="88" spans="1:12" ht="31.5" customHeight="1">
      <c r="A88" s="118"/>
      <c r="B88" s="119" t="str">
        <f>IFERROR(VLOOKUP(D88,DB!A:K,11,0),"")</f>
        <v/>
      </c>
      <c r="C88" s="120"/>
      <c r="D88" s="119"/>
      <c r="E88" s="109"/>
      <c r="F88" s="121"/>
      <c r="G88" s="104">
        <f t="shared" ca="1" si="1"/>
        <v>45978.604558680556</v>
      </c>
      <c r="H88" s="121"/>
      <c r="I88" s="119" t="str">
        <f>IFERROR(VLOOKUP(D88,DB!A:F,6,0),"")</f>
        <v/>
      </c>
      <c r="J88" s="119" t="str">
        <f>IFERROR(VLOOKUP(D88,DB!A:G,7,0),"")</f>
        <v/>
      </c>
      <c r="K88" s="122"/>
      <c r="L88" s="123" t="str">
        <f>IFERROR(VLOOKUP(D88,DB!A:I,9,0),"")</f>
        <v/>
      </c>
    </row>
    <row r="89" spans="1:12" ht="31.5" customHeight="1">
      <c r="A89" s="118"/>
      <c r="B89" s="119" t="str">
        <f>IFERROR(VLOOKUP(D89,DB!A:K,11,0),"")</f>
        <v/>
      </c>
      <c r="C89" s="120"/>
      <c r="D89" s="119"/>
      <c r="E89" s="109"/>
      <c r="F89" s="121"/>
      <c r="G89" s="104">
        <f t="shared" ca="1" si="1"/>
        <v>45978.604558680556</v>
      </c>
      <c r="H89" s="121"/>
      <c r="I89" s="119" t="str">
        <f>IFERROR(VLOOKUP(D89,DB!A:F,6,0),"")</f>
        <v/>
      </c>
      <c r="J89" s="119" t="str">
        <f>IFERROR(VLOOKUP(D89,DB!A:G,7,0),"")</f>
        <v/>
      </c>
      <c r="K89" s="122"/>
      <c r="L89" s="123" t="str">
        <f>IFERROR(VLOOKUP(D89,DB!A:I,9,0),"")</f>
        <v/>
      </c>
    </row>
  </sheetData>
  <dataValidations count="2">
    <dataValidation allowBlank="1" showInputMessage="1" showErrorMessage="1" sqref="E1" xr:uid="{9E1BC488-8814-4F8A-8DBE-742B3278AB71}"/>
    <dataValidation type="list" allowBlank="1" showInputMessage="1" showErrorMessage="1" sqref="E2:E8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2025-11-17T11:30:49Z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