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81" documentId="120_S{2AC9BD13-BADA-5192-A53E-5A8FF88502F6}" xr6:coauthVersionLast="47" xr6:coauthVersionMax="47" xr10:uidLastSave="{DBB6F59A-AC83-4B6C-A039-093F3CFDCA8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<sst xmlns="http://schemas.openxmlformats.org/spreadsheetml/2006/main" count="180289" uniqueCount="39127">
  <si>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</si>
  <si>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</si>
  <si>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</si>
  <si>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</si>
  <si>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</si>
  <si>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</si>
  <si>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</si>
  <si>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</si>
  <si>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</si>
  <si>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</si>
  <si>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</si>
  <si>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</si>
  <si>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</si>
  <si>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</si>
  <si>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</si>
  <si>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</si>
  <si>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</si>
  <si>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</si>
  <si>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</si>
  <si>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</si>
  <si>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</si>
  <si>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</si>
  <si>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</si>
  <si>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</si>
  <si>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</si>
  <si>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</si>
  <si>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</si>
  <si>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</si>
  <si>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</si>
  <si>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</si>
  <si>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</si>
  <si>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</si>
  <si>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</si>
  <si>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</si>
  <si>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</si>
  <si>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</si>
  <si>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</si>
  <si>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</si>
  <si>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</si>
  <si>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</si>
  <si>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</si>
  <si>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</si>
  <si>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</si>
  <si>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</si>
  <si>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</si>
  <si>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</si>
  <si>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</si>
  <si>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</si>
  <si>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</si>
  <si>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</si>
  <si>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</si>
  <si>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</si>
  <si>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</si>
  <si>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</si>
  <si>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</si>
  <si>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</si>
  <si>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</si>
  <si>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</si>
  <si>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</si>
  <si>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</si>
  <si>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</si>
  <si>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</si>
  <si>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</si>
  <si>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</si>
  <si>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</si>
  <si>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</si>
  <si>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</si>
  <si>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</si>
  <si>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</si>
  <si>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</si>
  <si>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</si>
  <si>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</si>
  <si>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</si>
  <si>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</si>
  <si>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</si>
  <si>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</si>
  <si>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</si>
  <si>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</si>
  <si>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</si>
  <si>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</si>
  <si>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</si>
  <si>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</si>
  <si>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</si>
  <si>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</si>
  <si>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</si>
  <si>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</si>
  <si>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</si>
  <si>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</si>
  <si>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</si>
  <si>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</si>
  <si>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</si>
  <si>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</si>
  <si>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</si>
  <si>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</si>
  <si>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</si>
  <si>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</si>
  <si>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</si>
  <si>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</si>
  <si>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</si>
  <si>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</si>
  <si>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</si>
  <si>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</si>
  <si>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</si>
  <si>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</si>
  <si>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</si>
  <si>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</si>
  <si>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</si>
  <si>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</si>
  <si>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</si>
  <si>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</si>
  <si>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</si>
  <si>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</si>
  <si>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</si>
  <si>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</si>
  <si>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</si>
  <si>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</si>
  <si>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</si>
  <si>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</si>
  <si>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</si>
  <si>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</si>
  <si>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</si>
  <si>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</si>
  <si>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</si>
  <si>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</si>
  <si>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</si>
  <si>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</si>
  <si>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</si>
  <si>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</si>
  <si>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</si>
  <si>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</si>
  <si>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</si>
  <si>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</si>
  <si>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</si>
  <si>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</si>
  <si>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</si>
  <si>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</si>
  <si>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</si>
  <si>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</si>
  <si>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</si>
  <si>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</si>
  <si>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</si>
  <si>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</si>
  <si>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</si>
  <si>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</si>
  <si>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</si>
  <si>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</si>
  <si>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</si>
  <si>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</si>
  <si>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</si>
  <si>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</si>
  <si>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</si>
  <si>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</si>
  <si>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</si>
  <si>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</si>
  <si>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</si>
  <si>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</si>
  <si>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</si>
  <si>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</si>
  <si>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</si>
  <si>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</si>
  <si>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</si>
  <si>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</si>
  <si>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</si>
  <si>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</si>
  <si>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</si>
  <si>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</si>
  <si>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</si>
  <si>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</si>
  <si>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</si>
  <si>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</si>
  <si>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</si>
  <si>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</si>
  <si>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</si>
  <si>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</si>
  <si>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</si>
  <si>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</si>
  <si>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</si>
  <si>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</si>
  <si>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</si>
  <si>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</si>
  <si>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</si>
  <si>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</si>
  <si>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</si>
  <si>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</si>
  <si>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</si>
  <si>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</si>
  <si>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</si>
  <si>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</si>
  <si>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</si>
  <si>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</si>
  <si>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</si>
  <si>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</si>
  <si>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</si>
  <si>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</si>
  <si>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</si>
  <si>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</si>
  <si>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</si>
  <si>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</si>
  <si>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</si>
  <si>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</si>
  <si>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</si>
  <si>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</si>
  <si>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</si>
  <si>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</si>
  <si>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</si>
  <si>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</si>
  <si>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</si>
  <si>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</si>
  <si>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</si>
  <si>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</si>
  <si>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</si>
  <si>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</si>
  <si>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</si>
  <si>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</si>
  <si>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</si>
  <si>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</si>
  <si>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</si>
  <si>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</si>
  <si>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</si>
  <si>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</si>
  <si>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</si>
  <si>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</si>
  <si>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</si>
  <si>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</si>
  <si>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</si>
  <si>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</si>
  <si>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</si>
  <si>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</si>
  <si>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</si>
  <si>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</si>
  <si>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</si>
  <si>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</si>
  <si>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</si>
  <si>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</si>
  <si>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</si>
  <si>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</si>
  <si>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</si>
  <si>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</si>
  <si>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</si>
  <si>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</si>
  <si>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</si>
  <si>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</si>
  <si>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</si>
  <si>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</si>
  <si>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</si>
  <si>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</si>
  <si>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</si>
  <si>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</si>
  <si>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</si>
  <si>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</si>
  <si>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</si>
  <si>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</si>
  <si>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</si>
  <si>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</si>
  <si>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</si>
  <si>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</si>
  <si>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</si>
  <si>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</si>
  <si>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</si>
  <si>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</si>
  <si>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</si>
  <si>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</si>
  <si>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</si>
  <si>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</si>
  <si>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</si>
  <si>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</si>
  <si>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</si>
  <si>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</si>
  <si>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</si>
  <si>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</si>
  <si>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</si>
  <si>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</si>
  <si>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</si>
  <si>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</si>
  <si>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</si>
  <si>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</si>
  <si>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</si>
  <si>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</si>
  <si>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</si>
  <si>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</si>
  <si>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</si>
  <si>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</si>
  <si>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</si>
  <si>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</si>
  <si>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</si>
  <si>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</si>
  <si>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</si>
  <si>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</si>
  <si>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</si>
  <si>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</si>
  <si>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</si>
  <si>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</si>
  <si>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</si>
  <si>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</si>
  <si>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</si>
  <si>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</si>
  <si>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</si>
  <si>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</si>
  <si>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</si>
  <si>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</si>
  <si>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</si>
  <si>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</si>
  <si>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</si>
  <si>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</si>
  <si>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</si>
  <si>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</si>
  <si>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</si>
  <si>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</si>
  <si>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</si>
  <si>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</si>
  <si>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</si>
  <si>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</si>
  <si>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</si>
  <si>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</si>
  <si>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</si>
  <si>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</si>
  <si>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</si>
  <si>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</si>
  <si>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</si>
  <si>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</si>
  <si>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</si>
  <si>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</si>
  <si>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</si>
  <si>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</si>
  <si>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</si>
  <si>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</si>
  <si>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</si>
  <si>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</si>
  <si>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</si>
  <si>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</si>
  <si>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</si>
  <si>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</si>
  <si>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</si>
  <si>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</si>
  <si>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</si>
  <si>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</si>
  <si>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</si>
  <si>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</si>
  <si>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</si>
  <si>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</si>
  <si>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</si>
  <si>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</si>
  <si>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</si>
  <si>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</si>
  <si>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</si>
  <si>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</si>
  <si>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</si>
  <si>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</si>
  <si>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</si>
  <si>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</si>
  <si>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</si>
  <si>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</si>
  <si>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</si>
  <si>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</si>
  <si>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</si>
  <si>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</si>
  <si>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</si>
  <si>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</si>
  <si>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</si>
  <si>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</si>
  <si>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</si>
  <si>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</si>
  <si>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</si>
  <si>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</si>
  <si>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</si>
  <si>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</si>
  <si>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</si>
  <si>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</si>
  <si>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</si>
  <si>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</si>
  <si>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</si>
  <si>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</si>
  <si>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</si>
  <si>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</si>
  <si>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</si>
  <si>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</si>
  <si>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</si>
  <si>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</si>
  <si>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</si>
  <si>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</si>
  <si>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</si>
  <si>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</si>
  <si>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</si>
  <si>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</si>
  <si>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</si>
  <si>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</si>
  <si>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</si>
  <si>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</si>
  <si>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</si>
  <si>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</si>
  <si>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</si>
  <si>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</si>
  <si>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</si>
  <si>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</si>
  <si>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</si>
  <si>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</si>
  <si>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</si>
  <si>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</si>
  <si>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</si>
  <si>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</si>
  <si>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</si>
  <si>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</si>
  <si>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</si>
  <si>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</si>
  <si>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</si>
  <si>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</si>
  <si>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</si>
  <si>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</si>
  <si>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</si>
  <si>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</si>
  <si>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</si>
  <si>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</si>
  <si>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</si>
  <si>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</si>
  <si>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</si>
  <si>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</si>
  <si>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</si>
  <si>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</si>
  <si>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</si>
  <si>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</si>
  <si>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</si>
  <si>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</si>
  <si>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</si>
  <si>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</si>
  <si>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</si>
  <si>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</si>
  <si>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</si>
  <si>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</si>
  <si>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</si>
  <si>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</si>
  <si>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</si>
  <si>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</si>
  <si>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</si>
  <si>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</si>
  <si>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</si>
  <si>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</si>
  <si>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</si>
  <si>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</si>
  <si>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</si>
  <si>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</si>
  <si>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</si>
  <si>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</si>
  <si>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</si>
  <si>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</si>
  <si>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</si>
  <si>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</si>
  <si>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</si>
  <si>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</si>
  <si>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</si>
  <si>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</si>
  <si>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</si>
  <si>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</si>
  <si>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</si>
  <si>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</si>
  <si>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</si>
  <si>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</si>
  <si>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</si>
  <si>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</si>
  <si>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</si>
  <si>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</si>
  <si>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</si>
  <si>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</si>
  <si>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</si>
  <si>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</si>
  <si>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</si>
  <si>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</si>
  <si>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</si>
  <si>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</si>
  <si>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</si>
  <si>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</si>
  <si>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</si>
  <si>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</si>
  <si>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</si>
  <si>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</si>
  <si>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</si>
  <si>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</si>
  <si>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</si>
  <si>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</si>
  <si>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</si>
  <si>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</si>
  <si>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</si>
  <si>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</si>
  <si>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</si>
  <si>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</si>
  <si>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</si>
  <si>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</si>
  <si>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</si>
  <si>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</si>
  <si>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</si>
  <si>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</si>
  <si>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</si>
  <si>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</si>
  <si>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</si>
  <si>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</si>
  <si>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</si>
  <si>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</si>
  <si>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</si>
  <si>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</si>
  <si>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</si>
  <si>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</si>
  <si>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</si>
  <si>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</si>
  <si>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</si>
  <si>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</si>
  <si>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</si>
  <si>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</si>
  <si>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</si>
  <si>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</si>
  <si>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</si>
  <si>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</si>
  <si>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</si>
  <si>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</si>
  <si>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</si>
  <si>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</si>
  <si>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</si>
  <si>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</si>
  <si>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</si>
  <si>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</si>
  <si>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</si>
  <si>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</si>
  <si>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</si>
  <si>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</si>
  <si>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</si>
  <si>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</si>
  <si>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</si>
  <si>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</si>
  <si>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</si>
  <si>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</si>
  <si>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</si>
  <si>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</si>
  <si>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</si>
  <si>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</si>
  <si>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</si>
  <si>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</si>
  <si>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</si>
  <si>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</si>
  <si>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</si>
  <si>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</si>
  <si>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</si>
  <si>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</si>
  <si>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</si>
  <si>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</si>
  <si>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</si>
  <si>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</si>
  <si>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</si>
  <si>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</si>
  <si>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</si>
  <si>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</si>
  <si>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</si>
  <si>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</si>
  <si>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</si>
  <si>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</si>
  <si>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</si>
  <si>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</si>
  <si>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</si>
  <si>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</si>
  <si>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</si>
  <si>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</si>
  <si>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</si>
  <si>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</si>
  <si>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</si>
  <si>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</si>
  <si>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</si>
  <si>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</si>
  <si>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</si>
  <si>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</si>
  <si>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</si>
  <si>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</si>
  <si>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</si>
  <si>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</si>
  <si>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</si>
  <si>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</si>
  <si>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</si>
  <si>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</si>
  <si>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</si>
  <si>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</si>
  <si>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</si>
  <si>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</si>
  <si>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</si>
  <si>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</si>
  <si>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</si>
  <si>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</si>
  <si>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</si>
  <si>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</si>
  <si>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</si>
  <si>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</si>
  <si>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</si>
  <si>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</si>
  <si>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</si>
  <si>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</si>
  <si>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</si>
  <si>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</si>
  <si>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</si>
  <si>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</si>
  <si>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</si>
  <si>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</si>
  <si>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</si>
  <si>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</si>
  <si>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</si>
  <si>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</si>
  <si>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</si>
  <si>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</si>
  <si>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</si>
  <si>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</si>
  <si>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</si>
  <si>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</si>
  <si>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</si>
  <si>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</si>
  <si>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</si>
  <si>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</si>
  <si>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</si>
  <si>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</si>
  <si>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</si>
  <si>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</si>
  <si>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</si>
  <si>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</si>
  <si>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</si>
  <si>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</si>
  <si>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</si>
  <si>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</si>
  <si>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</si>
  <si>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</si>
  <si>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</si>
  <si>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</si>
  <si>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</si>
  <si>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</si>
  <si>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</si>
  <si>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</si>
  <si>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</si>
  <si>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</si>
  <si>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</si>
  <si>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</si>
  <si>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</si>
  <si>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</si>
  <si>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</si>
  <si>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</si>
  <si>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</si>
  <si>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</si>
  <si>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</si>
  <si>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</si>
  <si>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</si>
  <si>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</si>
  <si>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</si>
  <si>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</si>
  <si>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</si>
  <si>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</si>
  <si>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</si>
  <si>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</si>
  <si>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</si>
  <si>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</si>
  <si>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</si>
  <si>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</si>
  <si>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</si>
  <si>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</si>
  <si>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</si>
  <si>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</si>
  <si>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</si>
  <si>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</si>
  <si>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</si>
  <si>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</si>
  <si>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</si>
  <si>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</si>
  <si>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</si>
  <si>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</si>
  <si>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</si>
  <si>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</si>
  <si>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</si>
  <si>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</si>
  <si>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</si>
  <si>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</si>
  <si>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</si>
  <si>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</si>
  <si>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</si>
  <si>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</si>
  <si>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</si>
  <si>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</si>
  <si>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</si>
  <si>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</si>
  <si>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</si>
  <si>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</si>
  <si>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</si>
  <si>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</si>
  <si>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</si>
  <si>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</si>
  <si>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</si>
  <si>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</si>
  <si>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</si>
  <si>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</si>
  <si>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</si>
  <si>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</si>
  <si>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</si>
  <si>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</si>
  <si>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</si>
  <si>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</si>
  <si>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</si>
  <si>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</si>
  <si>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</si>
  <si>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</si>
  <si>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</si>
  <si>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</si>
  <si>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</si>
  <si>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</si>
  <si>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</si>
  <si>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</si>
  <si>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</si>
  <si>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</si>
  <si>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</si>
  <si>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</si>
  <si>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</si>
  <si>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</si>
  <si>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</si>
  <si>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</si>
  <si>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</si>
  <si>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</si>
  <si>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</si>
  <si>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</si>
  <si>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</si>
  <si>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</si>
  <si>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</si>
  <si>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</si>
  <si>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</si>
  <si>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</si>
  <si>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</si>
  <si>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</si>
  <si>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</si>
  <si>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</si>
  <si>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</si>
  <si>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</si>
  <si>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</si>
  <si>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</si>
  <si>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</si>
  <si>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</si>
  <si>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</si>
  <si>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</si>
  <si>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</si>
  <si>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</si>
  <si>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</si>
  <si>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</si>
  <si>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</si>
  <si>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</si>
  <si>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</si>
  <si>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</si>
  <si>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</si>
  <si>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</si>
  <si>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</si>
  <si>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</si>
  <si>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</si>
  <si>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</si>
  <si>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</si>
  <si>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</si>
  <si>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</si>
  <si>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</si>
  <si>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</si>
  <si>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</si>
  <si>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</si>
  <si>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</si>
  <si>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</si>
  <si>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</si>
  <si>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</si>
  <si>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</si>
  <si>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</si>
  <si>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</si>
  <si>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</si>
  <si>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</si>
  <si>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</si>
  <si>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</si>
  <si>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</si>
  <si>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</si>
  <si>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</si>
  <si>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</si>
  <si>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</si>
  <si>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</si>
  <si>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</si>
  <si>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</si>
  <si>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</si>
  <si>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</si>
  <si>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</si>
  <si>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</si>
  <si>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</si>
  <si>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</si>
  <si>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</si>
  <si>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</si>
  <si>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</si>
  <si>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</si>
  <si>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</si>
  <si>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</si>
  <si>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</si>
  <si>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</si>
  <si>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</si>
  <si>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</si>
  <si>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</si>
  <si>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</si>
  <si>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</si>
  <si>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</si>
  <si>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</si>
  <si>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</si>
  <si>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</si>
  <si>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</si>
  <si>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</si>
  <si>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</si>
  <si>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</si>
  <si>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</si>
  <si>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</si>
  <si>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</si>
  <si>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</si>
  <si>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</si>
  <si>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</si>
  <si>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</si>
  <si>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</si>
  <si>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</si>
  <si>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</si>
  <si>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</si>
  <si>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</si>
  <si>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</si>
  <si>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</si>
  <si>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</si>
  <si>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</si>
  <si>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</si>
  <si>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</si>
  <si>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</si>
  <si>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</si>
  <si>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</si>
  <si>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</si>
  <si>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</si>
  <si>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</si>
  <si>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</si>
  <si>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</si>
  <si>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</si>
  <si>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</si>
  <si>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</si>
  <si>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</si>
  <si>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</si>
  <si>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</si>
  <si>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</si>
  <si>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</si>
  <si>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</si>
  <si>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</si>
  <si>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</si>
  <si>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</si>
  <si>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</si>
  <si>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</si>
  <si>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</si>
  <si>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</si>
  <si>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</si>
  <si>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</si>
  <si>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</si>
  <si>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</si>
  <si>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</si>
  <si>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</si>
  <si>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</si>
  <si>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</si>
  <si>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</si>
  <si>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</si>
  <si>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</si>
  <si>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</si>
  <si>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</si>
  <si>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</si>
  <si>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</si>
  <si>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</si>
  <si>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</si>
  <si>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</si>
  <si>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</si>
  <si>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</si>
  <si>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</si>
  <si>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</si>
  <si>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</si>
  <si>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</si>
  <si>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</si>
  <si>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</si>
  <si>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</si>
  <si>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</si>
  <si>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</si>
  <si>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</si>
  <si>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</si>
  <si>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</si>
  <si>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</si>
  <si>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</si>
  <si>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</si>
  <si>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</si>
  <si>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</si>
  <si>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</si>
  <si>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</si>
  <si>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</si>
  <si>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</si>
  <si>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</si>
  <si>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</si>
  <si>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</si>
  <si>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</si>
  <si>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</si>
  <si>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</si>
  <si>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</si>
  <si>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</si>
  <si>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</si>
  <si>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</si>
  <si>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</si>
  <si>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</si>
  <si>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</si>
  <si>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</si>
  <si>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</si>
  <si>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</si>
  <si>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</si>
  <si>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</si>
  <si>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</si>
  <si>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</si>
  <si>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</si>
  <si>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</si>
  <si>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</si>
  <si>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</si>
  <si>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</si>
  <si>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</si>
  <si>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</si>
  <si>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</si>
  <si>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</si>
  <si>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</si>
  <si>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</si>
  <si>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</si>
  <si>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</si>
  <si>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</si>
  <si>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</si>
  <si>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</si>
  <si>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</si>
  <si>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</si>
  <si>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</si>
  <si>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</si>
  <si>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</si>
  <si>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</si>
  <si>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</si>
  <si>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</si>
  <si>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</si>
  <si>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</si>
  <si>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</si>
  <si>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</si>
  <si>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</si>
  <si>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</si>
  <si>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</si>
  <si>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</si>
  <si>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</si>
  <si>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</si>
  <si>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</si>
  <si>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</si>
  <si>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</si>
  <si>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</si>
  <si>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</si>
  <si>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</si>
  <si>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</si>
  <si>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</si>
  <si>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</si>
  <si>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</si>
  <si>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</si>
  <si>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</si>
  <si>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</si>
  <si>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</si>
  <si>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</si>
  <si>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</si>
  <si>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</si>
  <si>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</si>
  <si>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</si>
  <si>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</si>
  <si>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</si>
  <si>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</si>
  <si>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</si>
  <si>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</si>
  <si>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</si>
  <si>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</si>
  <si>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</si>
  <si>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</si>
  <si>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</si>
  <si>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</si>
  <si>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</si>
  <si>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</si>
  <si>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</si>
  <si>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</si>
  <si>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</si>
  <si>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</si>
  <si>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</si>
  <si>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</si>
  <si>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</si>
  <si>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</si>
  <si>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</si>
  <si>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</si>
  <si>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</si>
  <si>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</si>
  <si>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</si>
  <si>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</si>
  <si>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</si>
  <si>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</si>
  <si>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</si>
  <si>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</si>
  <si>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</si>
  <si>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</si>
  <si>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</si>
  <si>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</si>
  <si>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</si>
  <si>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</si>
  <si>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</si>
  <si>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</si>
  <si>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</si>
  <si>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</si>
  <si>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</si>
  <si>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</si>
  <si>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</si>
  <si>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</si>
  <si>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</si>
  <si>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</si>
  <si>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</si>
  <si>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</si>
  <si>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</si>
  <si>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</si>
  <si>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</si>
  <si>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</si>
  <si>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</si>
  <si>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</si>
  <si>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</si>
  <si>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</si>
  <si>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</si>
  <si>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</si>
  <si>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</si>
  <si>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</si>
  <si>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</si>
  <si>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</si>
  <si>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</si>
  <si>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</si>
  <si>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</si>
  <si>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</si>
  <si>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</si>
  <si>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</si>
  <si>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</si>
  <si>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</si>
  <si>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</si>
  <si>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</si>
  <si>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</si>
  <si>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</si>
  <si>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</si>
  <si>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</si>
  <si>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</si>
  <si>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</si>
  <si>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</si>
  <si>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</si>
  <si>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</si>
  <si>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</si>
  <si>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</si>
  <si>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</si>
  <si>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</si>
  <si>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</si>
  <si>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</si>
  <si>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</si>
  <si>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</si>
  <si>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</si>
  <si>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</si>
  <si>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</si>
  <si>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</si>
  <si>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</si>
  <si>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</si>
  <si>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</si>
  <si>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</si>
  <si>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</si>
  <si>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</si>
  <si>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</si>
  <si>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</si>
  <si>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</si>
  <si>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</si>
  <si>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</si>
  <si>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</si>
  <si>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</si>
  <si>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</si>
  <si>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</si>
  <si>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</si>
  <si>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</si>
  <si>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</si>
  <si>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</si>
  <si>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</si>
  <si>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</si>
  <si>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</si>
  <si>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</si>
  <si>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</si>
  <si>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</si>
  <si>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</si>
  <si>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</si>
  <si>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</si>
  <si>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</si>
  <si>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</si>
  <si>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</si>
  <si>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</si>
  <si>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</si>
  <si>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</si>
  <si>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</si>
  <si>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</si>
  <si>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</si>
  <si>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</si>
  <si>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</si>
  <si>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</si>
  <si>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</si>
  <si>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</si>
  <si>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</si>
  <si>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</si>
  <si>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</si>
  <si>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</si>
  <si>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</si>
  <si>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</si>
  <si>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</si>
  <si>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</si>
  <si>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</si>
  <si>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</si>
  <si>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</si>
  <si>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</si>
  <si>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</si>
  <si>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</si>
  <si>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</si>
  <si>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</si>
  <si>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</si>
  <si>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</si>
  <si>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</si>
  <si>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</si>
  <si>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</si>
  <si>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</si>
  <si>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</si>
  <si>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</si>
  <si>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</si>
  <si>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</si>
  <si>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</si>
  <si>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</si>
  <si>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</si>
  <si>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</si>
  <si>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</si>
  <si>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</si>
  <si>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</si>
  <si>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</si>
  <si>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</si>
  <si>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</si>
  <si>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</si>
  <si>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</si>
  <si>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</si>
  <si>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</si>
  <si>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</si>
  <si>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</si>
  <si>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</si>
  <si>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</si>
  <si>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</si>
  <si>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</si>
  <si>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</si>
  <si>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</si>
  <si>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</si>
  <si>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</si>
  <si>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</si>
  <si>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</si>
  <si>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</si>
  <si>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</si>
  <si>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</si>
  <si>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</si>
  <si>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</si>
  <si>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</si>
  <si>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</si>
  <si>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</si>
  <si>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</si>
  <si>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</si>
  <si>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</si>
  <si>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</si>
  <si>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</si>
  <si>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</si>
  <si>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</si>
  <si>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</si>
  <si>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</si>
  <si>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</si>
  <si>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</si>
  <si>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</si>
  <si>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</si>
  <si>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</si>
  <si>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</si>
  <si>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</si>
  <si>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</si>
  <si>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</si>
  <si>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</si>
  <si>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</si>
  <si>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</si>
  <si>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</si>
  <si>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</si>
  <si>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</si>
  <si>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</si>
  <si>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</si>
  <si>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</si>
  <si>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</si>
  <si>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</si>
  <si>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</si>
  <si>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</si>
  <si>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</si>
  <si>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</si>
  <si>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</si>
  <si>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</si>
  <si>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</si>
  <si>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</si>
  <si>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</si>
  <si>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</si>
  <si>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</si>
  <si>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</si>
  <si>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</si>
  <si>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</si>
  <si>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</si>
  <si>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</si>
  <si>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</si>
  <si>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</si>
  <si>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</si>
  <si>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</si>
  <si>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</si>
  <si>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</si>
  <si>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</si>
  <si>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</si>
  <si>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</si>
  <si>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</si>
  <si>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</si>
  <si>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</si>
  <si>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</si>
  <si>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</si>
  <si>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</si>
  <si>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</si>
  <si>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</si>
  <si>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</si>
  <si>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</si>
  <si>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</si>
  <si>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</si>
  <si>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</si>
  <si>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</si>
  <si>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</si>
  <si>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</si>
  <si>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</si>
  <si>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</si>
  <si>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</si>
  <si>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</si>
  <si>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</si>
  <si>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</si>
  <si>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</si>
  <si>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</si>
  <si>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</si>
  <si>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</si>
  <si>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</si>
  <si>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</si>
  <si>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</si>
  <si>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</si>
  <si>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</si>
  <si>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</si>
  <si>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</si>
  <si>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</si>
  <si>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</si>
  <si>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</si>
  <si>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</si>
  <si>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</si>
  <si>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</si>
  <si>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</si>
  <si>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</si>
  <si>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</si>
  <si>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</si>
  <si>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</si>
  <si>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</si>
  <si>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</si>
  <si>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</si>
  <si>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</si>
  <si>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</si>
  <si>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</si>
  <si>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</si>
  <si>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</si>
  <si>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</si>
  <si>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</si>
  <si>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</si>
  <si>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</si>
  <si>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</si>
  <si>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</si>
  <si>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</si>
  <si>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</si>
  <si>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</si>
  <si>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</si>
  <si>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</si>
  <si>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</si>
  <si>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</si>
  <si>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</si>
  <si>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</si>
  <si>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</si>
  <si>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</si>
  <si>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</si>
  <si>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</si>
  <si>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</si>
  <si>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</si>
  <si>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</si>
  <si>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</si>
  <si>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</si>
  <si>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</si>
  <si>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</si>
  <si>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</si>
  <si>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</si>
  <si>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</si>
  <si>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</si>
  <si>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</si>
  <si>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</si>
  <si>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</si>
  <si>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</si>
  <si>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</si>
  <si>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</si>
  <si>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</si>
  <si>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</si>
  <si>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</si>
  <si>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</si>
  <si>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</si>
  <si>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</si>
  <si>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</si>
  <si>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</si>
  <si>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</si>
  <si>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</si>
  <si>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</si>
  <si>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</si>
  <si>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</si>
  <si>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</si>
  <si>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</si>
  <si>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</si>
  <si>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</si>
  <si>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</si>
  <si>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</si>
  <si>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</si>
  <si>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</si>
  <si>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</si>
  <si>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</si>
  <si>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</si>
  <si>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</si>
  <si>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</si>
  <si>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</si>
  <si>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</si>
  <si>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</si>
  <si>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</si>
  <si>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</si>
  <si>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</si>
  <si>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</si>
  <si>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</si>
  <si>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</si>
  <si>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</si>
  <si>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</si>
  <si>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</si>
  <si>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</si>
  <si>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</si>
  <si>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</si>
  <si>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</si>
  <si>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</si>
  <si>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</si>
  <si>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</si>
  <si>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</si>
  <si>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</si>
  <si>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</si>
  <si>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</si>
  <si>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</si>
  <si>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</si>
  <si>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</si>
  <si>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</si>
  <si>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</si>
  <si>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</si>
  <si>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</si>
  <si>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</si>
  <si>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</si>
  <si>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</si>
  <si>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</si>
  <si>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</si>
  <si>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</si>
  <si>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</si>
  <si>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</si>
  <si>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</si>
  <si>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</si>
  <si>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</si>
  <si>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</si>
  <si>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</si>
  <si>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</si>
  <si>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</si>
  <si>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</si>
  <si>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</si>
  <si>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</si>
  <si>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</si>
  <si>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</si>
  <si>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</si>
  <si>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</si>
  <si>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</si>
  <si>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</si>
  <si>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</si>
  <si>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</si>
  <si>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</si>
  <si>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</si>
  <si>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</si>
  <si>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</si>
  <si>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</si>
  <si>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</si>
  <si>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</si>
  <si>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</si>
  <si>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</si>
  <si>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</si>
  <si>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</si>
  <si>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</si>
  <si>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</si>
  <si>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</si>
  <si>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</si>
  <si>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</si>
  <si>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</si>
  <si>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</si>
  <si>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</si>
  <si>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</si>
  <si>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</si>
  <si>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</si>
  <si>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</si>
  <si>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</si>
  <si>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</si>
  <si>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</si>
  <si>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</si>
  <si>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</si>
  <si>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</si>
  <si>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</si>
  <si>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</si>
  <si>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</si>
  <si>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</si>
  <si>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</si>
  <si>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</si>
  <si>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</si>
  <si>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</si>
  <si>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</si>
  <si>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</si>
  <si>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</si>
  <si>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</si>
  <si>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</si>
  <si>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</si>
  <si>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</si>
  <si>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</si>
  <si>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</si>
  <si>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</si>
  <si>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</si>
  <si>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</si>
  <si>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</si>
  <si>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</si>
  <si>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</si>
  <si>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</si>
  <si>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</si>
  <si>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</si>
  <si>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</si>
  <si>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</si>
  <si>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</si>
  <si>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</si>
  <si>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</si>
  <si>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</si>
  <si>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</si>
  <si>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</si>
  <si>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</si>
  <si>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</si>
  <si>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</si>
  <si>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</si>
  <si>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</si>
  <si>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</si>
  <si>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</si>
  <si>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</si>
  <si>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</si>
  <si>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</si>
  <si>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</si>
  <si>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</si>
  <si>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</si>
  <si>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</si>
  <si>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</si>
  <si>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</si>
  <si>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</si>
  <si>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</si>
  <si>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</si>
  <si>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</si>
  <si>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</si>
  <si>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</si>
  <si>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</si>
  <si>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</si>
  <si>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</si>
  <si>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</si>
  <si>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</si>
  <si>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</si>
  <si>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</si>
  <si>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</si>
  <si>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</si>
  <si>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</si>
  <si>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</si>
  <si>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</si>
  <si>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</si>
  <si>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</si>
  <si>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</si>
  <si>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</si>
  <si>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</si>
  <si>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</si>
  <si>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</si>
  <si>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</si>
  <si>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</si>
  <si>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</si>
  <si>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</si>
  <si>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</si>
  <si>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</si>
  <si>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</si>
  <si>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</si>
  <si>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</si>
  <si>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</si>
  <si>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</si>
  <si>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</si>
  <si>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</si>
  <si>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</si>
  <si>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</si>
  <si>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</si>
  <si>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</si>
  <si>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</si>
  <si>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</si>
  <si>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</si>
  <si>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</si>
  <si>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</si>
  <si>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</si>
  <si>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</si>
  <si>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</si>
  <si>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</si>
  <si>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</si>
  <si>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</si>
  <si>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</si>
  <si>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</si>
  <si>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</si>
  <si>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</si>
  <si>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</si>
  <si>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</si>
  <si>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</si>
  <si>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</si>
  <si>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</si>
  <si>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</si>
  <si>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</si>
  <si>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</si>
  <si>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</si>
  <si>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</si>
  <si>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</si>
  <si>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</si>
  <si>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</si>
  <si>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</si>
  <si>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</si>
  <si>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</si>
  <si>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</si>
  <si>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</si>
  <si>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</si>
  <si>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</si>
  <si>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</si>
  <si>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</si>
  <si>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</si>
  <si>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</si>
  <si>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</si>
  <si>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</si>
  <si>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</si>
  <si>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</si>
  <si>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</si>
  <si>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</si>
  <si>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</si>
  <si>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</si>
  <si>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</si>
  <si>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</si>
  <si>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</si>
  <si>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</si>
  <si>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</si>
  <si>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</si>
  <si>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</si>
  <si>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</si>
  <si>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</si>
  <si>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</si>
  <si>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</si>
  <si>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</si>
  <si>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</si>
  <si>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</si>
  <si>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</si>
  <si>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</si>
  <si>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</si>
  <si>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</si>
  <si>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</si>
  <si>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</si>
  <si>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</si>
  <si>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</si>
  <si>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</si>
  <si>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</si>
  <si>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</si>
  <si>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</si>
  <si>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</si>
  <si>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</si>
  <si>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</si>
  <si>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</si>
  <si>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</si>
  <si>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</si>
  <si>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</si>
  <si>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</si>
  <si>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</si>
  <si>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</si>
  <si>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</si>
  <si>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</si>
  <si>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</si>
  <si>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</si>
  <si>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</si>
  <si>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</si>
  <si>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</si>
  <si>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</si>
  <si>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</si>
  <si>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</si>
  <si>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</si>
  <si>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</si>
  <si>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</si>
  <si>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</si>
  <si>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</si>
  <si>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</si>
  <si>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</si>
  <si>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</si>
  <si>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</si>
  <si>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</si>
  <si>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</si>
  <si>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</si>
  <si>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</si>
  <si>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</si>
  <si>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</si>
  <si>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</si>
  <si>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</si>
  <si>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</si>
  <si>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</si>
  <si>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</si>
  <si>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</si>
  <si>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</si>
  <si>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</si>
  <si>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</si>
  <si>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</si>
  <si>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</si>
  <si>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</si>
  <si>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</si>
  <si>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</si>
  <si>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</si>
  <si>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</si>
  <si>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</si>
  <si>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</si>
  <si>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</si>
  <si>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</si>
  <si>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</si>
  <si>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</si>
  <si>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</si>
  <si>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</si>
  <si>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</si>
  <si>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</si>
  <si>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</si>
  <si>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</si>
  <si>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</si>
  <si>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</si>
  <si>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</si>
  <si>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</si>
  <si>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</si>
  <si>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</si>
  <si>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</si>
  <si>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</si>
  <si>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</si>
  <si>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</si>
  <si>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</si>
  <si>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</si>
  <si>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</si>
  <si>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</si>
  <si>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</si>
  <si>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</si>
  <si>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</si>
  <si>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</si>
  <si>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</si>
  <si>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</si>
  <si>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</si>
  <si>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</si>
  <si>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</si>
  <si>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</si>
  <si>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</si>
  <si>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</si>
  <si>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</si>
  <si>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</si>
  <si>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</si>
  <si>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</si>
  <si>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</si>
  <si>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</si>
  <si>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</si>
  <si>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</si>
  <si>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</si>
  <si>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</si>
  <si>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</si>
  <si>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</si>
  <si>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</si>
  <si>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</si>
  <si>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</si>
  <si>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</si>
  <si>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</si>
  <si>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</si>
  <si>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</si>
  <si>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</si>
  <si>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</si>
  <si>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</si>
  <si>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</si>
  <si>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</si>
  <si>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</si>
  <si>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</si>
  <si>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</si>
  <si>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</si>
  <si>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</si>
  <si>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</si>
  <si>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</si>
  <si>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</si>
  <si>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</si>
  <si>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</si>
  <si>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</si>
  <si>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</si>
  <si>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</si>
  <si>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</si>
  <si>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</si>
  <si>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</si>
  <si>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</si>
  <si>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</si>
  <si>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</si>
  <si>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</si>
  <si>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</si>
  <si>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</si>
  <si>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</si>
  <si>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</si>
  <si>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</si>
  <si>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</si>
  <si>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</si>
  <si>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</si>
  <si>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</si>
  <si>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</si>
  <si>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</si>
  <si>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</si>
  <si>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</si>
  <si>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</si>
  <si>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</si>
  <si>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</si>
  <si>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</si>
  <si>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</si>
  <si>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</si>
  <si>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</si>
  <si>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</si>
  <si>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</si>
  <si>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</si>
  <si>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</si>
  <si>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</si>
  <si>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</si>
  <si>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</si>
  <si>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</si>
  <si>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</si>
  <si>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</si>
  <si>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</si>
  <si>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</si>
  <si>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</si>
  <si>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</si>
  <si>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</si>
  <si>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</si>
  <si>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</si>
  <si>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</si>
  <si>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</si>
  <si>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</si>
  <si>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</si>
  <si>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</si>
  <si>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</si>
  <si>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</si>
  <si>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</si>
  <si>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</si>
  <si>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</si>
  <si>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</si>
  <si>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</si>
  <si>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</si>
  <si>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</si>
  <si>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</si>
  <si>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</si>
  <si>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</si>
  <si>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</si>
  <si>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</si>
  <si>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</si>
  <si>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</si>
  <si>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</si>
  <si>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</si>
  <si>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</si>
  <si>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</si>
  <si>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</si>
  <si>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</si>
  <si>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</si>
  <si>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</si>
  <si>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</si>
  <si>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</si>
  <si>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</si>
  <si>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</si>
  <si>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</si>
  <si>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</si>
  <si>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</si>
  <si>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</si>
  <si>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</si>
  <si>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</si>
  <si>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</si>
  <si>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</si>
  <si>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</si>
  <si>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</si>
  <si>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</si>
  <si>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</si>
  <si>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</si>
  <si>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</si>
  <si>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</si>
  <si>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</si>
  <si>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</si>
  <si>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</si>
  <si>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</si>
  <si>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</si>
  <si>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</si>
  <si>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</si>
  <si>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</si>
  <si>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</si>
  <si>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</si>
  <si>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</si>
  <si>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</si>
  <si>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</si>
  <si>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</si>
  <si>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</si>
  <si>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</si>
  <si>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</si>
  <si>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</si>
  <si>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</si>
  <si>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</si>
  <si>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</si>
  <si>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</si>
  <si>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</si>
  <si>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</si>
  <si>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</si>
  <si>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</si>
  <si>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</si>
  <si>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</si>
  <si>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</si>
  <si>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</si>
  <si>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</si>
  <si>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</si>
  <si>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</si>
  <si>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</si>
  <si>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</si>
  <si>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</si>
  <si>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</si>
  <si>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</si>
  <si>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</si>
  <si>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</si>
  <si>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</si>
  <si>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</si>
  <si>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</si>
  <si>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</si>
  <si>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</si>
  <si>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</si>
  <si>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</si>
  <si>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</si>
  <si>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</si>
  <si>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</si>
  <si>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</si>
  <si>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</si>
  <si>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</si>
  <si>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</si>
  <si>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</si>
  <si>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</si>
  <si>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</si>
  <si>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</si>
  <si>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</si>
  <si>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</si>
  <si>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</si>
  <si>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</si>
  <si>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</si>
  <si>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</si>
  <si>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</si>
  <si>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</si>
  <si>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</si>
  <si>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</si>
  <si>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</si>
  <si>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</si>
  <si>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</si>
  <si>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</si>
  <si>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</si>
  <si>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</si>
  <si>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</si>
  <si>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</si>
  <si>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</si>
  <si>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</si>
  <si>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</si>
  <si>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</si>
  <si>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</si>
  <si>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</si>
  <si>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</si>
  <si>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</si>
  <si>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</si>
  <si>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</si>
  <si>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</si>
  <si>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</si>
  <si>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</si>
  <si>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</si>
  <si>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</si>
  <si>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</si>
  <si>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</si>
  <si>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</si>
  <si>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</si>
  <si>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</si>
  <si>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</si>
  <si>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</si>
  <si>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</si>
  <si>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</si>
  <si>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</si>
  <si>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</si>
  <si>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</si>
  <si>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</si>
  <si>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</si>
  <si>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</si>
  <si>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</si>
  <si>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</si>
  <si>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</si>
  <si>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</si>
  <si>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</si>
  <si>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</si>
  <si>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</si>
  <si>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</si>
  <si>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</si>
  <si>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</si>
  <si>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</si>
  <si>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</si>
  <si>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</si>
  <si>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</si>
  <si>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</si>
  <si>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</si>
  <si>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</si>
  <si>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</si>
  <si>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</si>
  <si>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</si>
  <si>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</si>
  <si>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</si>
  <si>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</si>
  <si>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</si>
  <si>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</si>
  <si>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</si>
  <si>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</si>
  <si>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</si>
  <si>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</si>
  <si>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</si>
  <si>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</si>
  <si>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</si>
  <si>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</si>
  <si>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</si>
  <si>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</si>
  <si>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</si>
  <si>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</si>
  <si>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</si>
  <si>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</si>
  <si>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</si>
  <si>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</si>
  <si>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</si>
  <si>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</si>
  <si>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</si>
  <si>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</si>
  <si>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</si>
  <si>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</si>
  <si>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</si>
  <si>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</si>
  <si>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</si>
  <si>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</si>
  <si>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</si>
  <si>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</si>
  <si>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</si>
  <si>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</si>
  <si>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</si>
  <si>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</si>
  <si>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</si>
  <si>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</si>
  <si>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</si>
  <si>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</si>
  <si>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</si>
  <si>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</si>
  <si>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</si>
  <si>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</si>
  <si>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</si>
  <si>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</si>
  <si>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</si>
  <si>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</si>
  <si>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</si>
  <si>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</si>
  <si>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</si>
  <si>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</si>
  <si>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</si>
  <si>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</si>
  <si>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</si>
  <si>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</si>
  <si>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</si>
  <si>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</si>
  <si>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</si>
  <si>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</si>
  <si>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</si>
  <si>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</si>
  <si>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</si>
  <si>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</si>
  <si>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</si>
  <si>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</si>
  <si>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</si>
  <si>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</si>
  <si>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</si>
  <si>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</si>
  <si>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</si>
  <si>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</si>
  <si>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</si>
  <si>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</si>
  <si>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</si>
  <si>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</si>
  <si>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</si>
  <si>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</si>
  <si>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</si>
  <si>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</si>
  <si>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</si>
  <si>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</si>
  <si>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</si>
  <si>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</si>
  <si>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</si>
  <si>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</si>
  <si>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</si>
  <si>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</si>
  <si>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</si>
  <si>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</si>
  <si>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</si>
  <si>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</si>
  <si>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</si>
  <si>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</si>
  <si>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</si>
  <si>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</si>
  <si>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</si>
  <si>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</si>
  <si>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</si>
  <si>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</si>
  <si>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</si>
  <si>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</si>
  <si>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</si>
  <si>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</si>
  <si>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</si>
  <si>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</si>
  <si>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</si>
  <si>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</si>
  <si>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</si>
  <si>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</si>
  <si>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</si>
  <si>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</si>
  <si>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</si>
  <si>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</si>
  <si>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</si>
  <si>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</si>
  <si>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</si>
  <si>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</si>
  <si>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</si>
  <si>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</si>
  <si>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</si>
  <si>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</si>
  <si>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</si>
  <si>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</si>
  <si>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</si>
  <si>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</si>
  <si>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</si>
  <si>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</si>
  <si>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</si>
  <si>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</si>
  <si>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</si>
  <si>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</si>
  <si>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</si>
  <si>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</si>
  <si>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</si>
  <si>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</si>
  <si>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</si>
  <si>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</si>
  <si>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</si>
  <si>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</si>
  <si>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</si>
  <si>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</si>
  <si>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</si>
  <si>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</si>
  <si>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</si>
  <si>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</si>
  <si>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</si>
  <si>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</si>
  <si>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</si>
  <si>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</si>
  <si>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</si>
  <si>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</si>
  <si>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</si>
  <si>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</si>
  <si>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</si>
  <si>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</si>
  <si>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</si>
  <si>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</si>
  <si>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</si>
  <si>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</si>
  <si>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</si>
  <si>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</si>
  <si>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</si>
  <si>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</si>
  <si>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</si>
  <si>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</si>
  <si>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</si>
  <si>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</si>
  <si>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</si>
  <si>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</si>
  <si>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</si>
  <si>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</si>
  <si>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</si>
  <si>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</si>
  <si>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</si>
  <si>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</si>
  <si>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</si>
  <si>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</si>
  <si>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</si>
  <si>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</si>
  <si>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</si>
  <si>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</si>
  <si>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</si>
  <si>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</si>
  <si>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</si>
  <si>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</si>
  <si>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</si>
  <si>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</si>
  <si>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</si>
  <si>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</si>
  <si>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</si>
  <si>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</si>
  <si>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</si>
  <si>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</si>
  <si>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</si>
  <si>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</si>
  <si>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</si>
  <si>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</si>
  <si>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</si>
  <si>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</si>
  <si>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</si>
  <si>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</si>
  <si>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</si>
  <si>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</si>
  <si>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</si>
  <si>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</si>
  <si>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</si>
  <si>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</si>
  <si>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</si>
  <si>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</si>
  <si>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</si>
  <si>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</si>
  <si>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</si>
  <si>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</si>
  <si>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</si>
  <si>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</si>
  <si>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</si>
  <si>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</si>
  <si>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</si>
  <si>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</si>
  <si>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</si>
  <si>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</si>
  <si>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</si>
  <si>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</si>
  <si>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</si>
  <si>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</si>
  <si>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</si>
  <si>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</si>
  <si>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</si>
  <si>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</si>
  <si>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</si>
  <si>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</si>
  <si>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</si>
  <si>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</si>
  <si>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</si>
  <si>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</si>
  <si>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</si>
  <si>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</si>
  <si>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</si>
  <si>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</si>
  <si>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</si>
  <si>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</si>
  <si>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</si>
  <si>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</si>
  <si>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</si>
  <si>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</si>
  <si>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</si>
  <si>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</si>
  <si>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</si>
  <si>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</si>
  <si>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</si>
  <si>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</si>
  <si>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</si>
  <si>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</si>
  <si>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</si>
  <si>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</si>
  <si>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</si>
  <si>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</si>
  <si>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</si>
  <si>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</si>
  <si>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</si>
  <si>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</si>
  <si>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</si>
  <si>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</si>
  <si>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</si>
  <si>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</si>
  <si>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</si>
  <si>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</si>
  <si>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</si>
  <si>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</si>
  <si>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</si>
  <si>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</si>
  <si>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</si>
  <si>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</si>
  <si>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</si>
  <si>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</si>
  <si>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</si>
  <si>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</si>
  <si>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</si>
  <si>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</si>
  <si>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</si>
  <si>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</si>
  <si>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</si>
  <si>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</si>
  <si>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</si>
  <si>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</si>
  <si>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</si>
  <si>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</si>
  <si>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</si>
  <si>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</si>
  <si>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</si>
  <si>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</si>
  <si>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</si>
  <si>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</si>
  <si>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</si>
  <si>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</si>
  <si>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</si>
  <si>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</si>
  <si>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</si>
  <si>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</si>
  <si>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</si>
  <si>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</si>
  <si>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</si>
  <si>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</si>
  <si>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</si>
  <si>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</si>
  <si>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</si>
  <si>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</si>
  <si>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</si>
  <si>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</si>
  <si>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</si>
  <si>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</si>
  <si>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</si>
  <si>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</si>
  <si>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</si>
  <si>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</si>
  <si>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</si>
  <si>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</si>
  <si>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</si>
  <si>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</si>
  <si>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</si>
  <si>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</si>
  <si>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</si>
  <si>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</si>
  <si>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</si>
  <si>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</si>
  <si>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</si>
  <si>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</si>
  <si>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</si>
  <si>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</si>
  <si>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</si>
  <si>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</si>
  <si>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</si>
  <si>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</si>
  <si>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</si>
  <si>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</si>
  <si>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</si>
  <si>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</si>
  <si>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</si>
  <si>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</si>
  <si>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</si>
  <si>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</si>
  <si>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</si>
  <si>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</si>
  <si>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</si>
  <si>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</si>
  <si>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</si>
  <si>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</si>
  <si>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</si>
  <si>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</si>
  <si>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</si>
  <si>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</si>
  <si>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</si>
  <si>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</si>
  <si>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</si>
  <si>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</si>
  <si>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</si>
  <si>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</si>
  <si>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</si>
  <si>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</si>
  <si>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</si>
  <si>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</si>
  <si>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</si>
  <si>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</si>
  <si>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</si>
  <si>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</si>
  <si>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</si>
  <si>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</si>
  <si>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</si>
  <si>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</si>
  <si>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</si>
  <si>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</si>
  <si>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</si>
  <si>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</si>
  <si>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</si>
  <si>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</si>
  <si>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</si>
  <si>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</si>
  <si>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</si>
  <si>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</si>
  <si>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</si>
  <si>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</si>
  <si>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</si>
  <si>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</si>
  <si>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</si>
  <si>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</si>
  <si>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</si>
  <si>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</si>
  <si>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</si>
  <si>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</si>
  <si>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</si>
  <si>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</si>
  <si>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</si>
  <si>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</si>
  <si>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</si>
  <si>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</si>
  <si>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</si>
  <si>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</si>
  <si>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</si>
  <si>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</si>
  <si>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</si>
  <si>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</si>
  <si>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</si>
  <si>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</si>
  <si>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</si>
  <si>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</si>
  <si>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</si>
  <si>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</si>
  <si>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</si>
  <si>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</si>
  <si>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</si>
  <si>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</si>
  <si>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</si>
  <si>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</si>
  <si>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</si>
  <si>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</si>
  <si>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</si>
  <si>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</si>
  <si>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</si>
  <si>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</si>
  <si>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</si>
  <si>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</si>
  <si>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</si>
  <si>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</si>
  <si>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</si>
  <si>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</si>
  <si>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</si>
  <si>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</si>
  <si>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</si>
  <si>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</si>
  <si>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</si>
  <si>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</si>
  <si>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</si>
  <si>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</si>
  <si>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</si>
  <si>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</si>
  <si>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</si>
  <si>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</si>
  <si>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</si>
  <si>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</si>
  <si>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</si>
  <si>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</si>
  <si>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</si>
  <si>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</si>
  <si>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</si>
  <si>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</si>
  <si>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</si>
  <si>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</si>
  <si>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</si>
  <si>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</si>
  <si>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</si>
  <si>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</si>
  <si>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</si>
  <si>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</si>
  <si>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</si>
  <si>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</si>
  <si>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</si>
  <si>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</si>
  <si>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</si>
  <si>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</si>
  <si>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</si>
  <si>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</si>
  <si>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</si>
  <si>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</si>
  <si>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</si>
  <si>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</si>
  <si>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</si>
  <si>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</si>
  <si>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</si>
  <si>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</si>
  <si>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</si>
  <si>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</si>
  <si>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</si>
  <si>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</si>
  <si>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</si>
  <si>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</si>
  <si>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</si>
  <si>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</si>
  <si>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</si>
  <si>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</si>
  <si>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</si>
  <si>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</si>
  <si>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</si>
  <si>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</si>
  <si>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</si>
  <si>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</si>
  <si>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</si>
  <si>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</si>
  <si>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</si>
  <si>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</si>
  <si>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</si>
  <si>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</si>
  <si>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</si>
  <si>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</si>
  <si>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</si>
  <si>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</si>
  <si>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</si>
  <si>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</si>
  <si>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</si>
  <si>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</si>
  <si>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</si>
  <si>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</si>
  <si>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</si>
  <si>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</si>
  <si>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</si>
  <si>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</si>
  <si>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</si>
  <si>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</si>
  <si>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</si>
  <si>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</si>
  <si>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</si>
  <si>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</si>
  <si>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</si>
  <si>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</si>
  <si>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</si>
  <si>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</si>
  <si>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</si>
  <si>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</si>
  <si>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</si>
  <si>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</si>
  <si>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</si>
  <si>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</si>
  <si>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</si>
  <si>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</si>
  <si>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</si>
  <si>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</si>
  <si>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</si>
  <si>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</si>
  <si>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</si>
  <si>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</si>
  <si>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</si>
  <si>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</si>
  <si>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</si>
  <si>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</si>
  <si>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</si>
  <si>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</si>
  <si>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</si>
  <si>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</si>
  <si>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</si>
  <si>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</si>
  <si>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</si>
  <si>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</si>
  <si>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</si>
  <si>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</si>
  <si>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</si>
  <si>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</si>
  <si>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</si>
  <si>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</si>
  <si>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</si>
  <si>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</si>
  <si>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</si>
  <si>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</si>
  <si>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</si>
  <si>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</si>
  <si>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</si>
  <si>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</si>
  <si>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</si>
  <si>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</si>
  <si>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</si>
  <si>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</si>
  <si>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</si>
  <si>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</si>
  <si>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</si>
  <si>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</si>
  <si>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</si>
  <si>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</si>
  <si>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</si>
  <si>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</si>
  <si>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</si>
  <si>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</si>
  <si>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</si>
  <si>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</si>
  <si>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</si>
  <si>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</si>
  <si>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</si>
  <si>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</si>
  <si>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</si>
  <si>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</si>
  <si>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</si>
  <si>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</si>
  <si>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</si>
  <si>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</si>
  <si>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</si>
  <si>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</si>
  <si>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</si>
  <si>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</si>
  <si>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</si>
  <si>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</si>
  <si>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</si>
  <si>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</si>
  <si>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</si>
  <si>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</si>
  <si>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</si>
  <si>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</si>
  <si>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</si>
  <si>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</si>
  <si>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</si>
  <si>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</si>
  <si>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</si>
  <si>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</si>
  <si>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</si>
  <si>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</si>
  <si>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</si>
  <si>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</si>
  <si>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</si>
  <si>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</si>
  <si>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</si>
  <si>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</si>
  <si>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</si>
  <si>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</si>
  <si>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</si>
  <si>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</si>
  <si>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</si>
  <si>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</si>
  <si>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</si>
  <si>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</si>
  <si>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</si>
  <si>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</si>
  <si>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</si>
  <si>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</si>
  <si>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</si>
  <si>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</si>
  <si>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</si>
  <si>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</si>
  <si>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</si>
  <si>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</si>
  <si>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</si>
  <si>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</si>
  <si>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</si>
  <si>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</si>
  <si>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</si>
  <si>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</si>
  <si>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</si>
  <si>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</si>
  <si>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</si>
  <si>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</si>
  <si>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</si>
  <si>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</si>
  <si>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</si>
  <si>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</si>
  <si>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</si>
  <si>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</si>
  <si>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</si>
  <si>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</si>
  <si>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</si>
  <si>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</si>
  <si>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</si>
  <si>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</si>
  <si>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</si>
  <si>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</si>
  <si>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</si>
  <si>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</si>
  <si>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</si>
  <si>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</si>
  <si>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</si>
  <si>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</si>
  <si>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</si>
  <si>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</si>
  <si>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</si>
  <si>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</si>
  <si>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</si>
  <si>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</si>
  <si>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</si>
  <si>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</si>
  <si>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</si>
  <si>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</si>
  <si>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</si>
  <si>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</si>
  <si>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</si>
  <si>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</si>
  <si>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</si>
  <si>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</si>
  <si>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</si>
  <si>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</si>
  <si>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</si>
  <si>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</si>
  <si>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</si>
  <si>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</si>
  <si>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</si>
  <si>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</si>
  <si>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</si>
  <si>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</si>
  <si>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</si>
  <si>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</si>
  <si>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</si>
  <si>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</si>
  <si>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</si>
  <si>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</si>
  <si>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</si>
  <si>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</si>
  <si>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</si>
  <si>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</si>
  <si>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</si>
  <si>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</si>
  <si>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</si>
  <si>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</si>
  <si>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</si>
  <si>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</si>
  <si>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</si>
  <si>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</si>
  <si>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</si>
  <si>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</si>
  <si>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</si>
  <si>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</si>
  <si>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</si>
  <si>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</si>
  <si>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</si>
  <si>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</si>
  <si>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</si>
  <si>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</si>
  <si>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</si>
  <si>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</si>
  <si>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</si>
  <si>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</si>
  <si>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</si>
  <si>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</si>
  <si>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</si>
  <si>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</si>
  <si>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</si>
  <si>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</si>
  <si>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</si>
  <si>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</si>
  <si>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</si>
  <si>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</si>
  <si>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</si>
  <si>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</si>
  <si>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</si>
  <si>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</si>
  <si>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</si>
  <si>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</si>
  <si>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</si>
  <si>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</si>
  <si>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</si>
  <si>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</si>
  <si>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</si>
  <si>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</si>
  <si>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</si>
  <si>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</si>
  <si>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</si>
  <si>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</si>
  <si>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</si>
  <si>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</si>
  <si>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</si>
  <si>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</si>
  <si>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</si>
  <si>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</si>
  <si>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</si>
  <si>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</si>
  <si>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</si>
  <si>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</si>
  <si>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</si>
  <si>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</si>
  <si>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</si>
  <si>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</si>
  <si>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</si>
  <si>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</si>
  <si>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</si>
  <si>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</si>
  <si>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</si>
  <si>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</si>
  <si>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</si>
  <si>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</si>
  <si>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</si>
  <si>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</si>
  <si>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</si>
  <si>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</si>
  <si>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</si>
  <si>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</si>
  <si>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</si>
  <si>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</si>
  <si>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</si>
  <si>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</si>
  <si>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</si>
  <si>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</si>
  <si>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</si>
  <si>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</si>
  <si>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</si>
  <si>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</si>
  <si>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</si>
  <si>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</si>
  <si>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</si>
  <si>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</si>
  <si>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</si>
  <si>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</si>
  <si>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</si>
  <si>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</si>
  <si>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</si>
  <si>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</si>
  <si>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</si>
  <si>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</si>
  <si>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</si>
  <si>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</si>
  <si>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</si>
  <si>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</si>
  <si>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</si>
  <si>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</si>
  <si>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</si>
  <si>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</si>
  <si>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</si>
  <si>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</si>
  <si>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</si>
  <si>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</si>
  <si>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</si>
  <si>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</si>
  <si>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</si>
  <si>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</si>
  <si>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</si>
  <si>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</si>
  <si>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</si>
  <si>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</si>
  <si>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</si>
  <si>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</si>
  <si>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</si>
  <si>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</si>
  <si>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</si>
  <si>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</si>
  <si>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</si>
  <si>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</si>
  <si>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</si>
  <si>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</si>
  <si>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</si>
  <si>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</si>
  <si>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</si>
  <si>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</si>
  <si>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</si>
  <si>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</si>
  <si>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</si>
  <si>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</si>
  <si>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</si>
  <si>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</si>
  <si>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</si>
  <si>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</si>
  <si>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</si>
  <si>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</si>
  <si>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</si>
  <si>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</si>
  <si>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</si>
  <si>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</si>
  <si>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</si>
  <si>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</si>
  <si>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</si>
  <si>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</si>
  <si>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</si>
  <si>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</si>
  <si>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</si>
  <si>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</si>
  <si>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</si>
  <si>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</si>
  <si>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</si>
  <si>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</si>
  <si>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</si>
  <si>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</si>
  <si>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</si>
  <si>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</si>
  <si>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</si>
  <si>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</si>
  <si>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</si>
  <si>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</si>
  <si>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</si>
  <si>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</si>
  <si>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</si>
  <si>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</si>
  <si>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</si>
  <si>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</si>
  <si>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</si>
  <si>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</si>
  <si>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</si>
  <si>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</si>
  <si>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</si>
  <si>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</si>
  <si>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</si>
  <si>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</si>
  <si>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</si>
  <si>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</si>
  <si>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</si>
  <si>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</si>
  <si>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</si>
  <si>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</si>
  <si>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</si>
  <si>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</si>
  <si>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</si>
  <si>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</si>
  <si>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</si>
  <si>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</si>
  <si>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</si>
  <si>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</si>
  <si>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</si>
  <si>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</si>
  <si>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</si>
  <si>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</si>
  <si>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</si>
  <si>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</si>
  <si>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</si>
  <si>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</si>
  <si>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</si>
  <si>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</si>
  <si>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</si>
  <si>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</si>
  <si>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</si>
  <si>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</si>
  <si>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</si>
  <si>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</si>
  <si>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</si>
  <si>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</si>
  <si>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</si>
  <si>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</si>
  <si>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</si>
  <si>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</si>
  <si>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</si>
  <si>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</si>
  <si>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</si>
  <si>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</si>
  <si>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</si>
  <si>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</si>
  <si>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</si>
  <si>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</si>
  <si>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</si>
  <si>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</si>
  <si>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</si>
  <si>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</si>
  <si>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</si>
  <si>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</si>
  <si>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</si>
  <si>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</si>
  <si>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</si>
  <si>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</si>
  <si>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</si>
  <si>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</si>
  <si>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</si>
  <si>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</si>
  <si>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</si>
  <si>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</si>
  <si>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</si>
  <si>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</si>
  <si>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</si>
  <si>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</si>
  <si>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</si>
  <si>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</si>
  <si>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</si>
  <si>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</si>
  <si>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</si>
  <si>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</si>
  <si>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</si>
  <si>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</si>
  <si>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</si>
  <si>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</si>
  <si>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</si>
  <si>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</si>
  <si>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</si>
  <si>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</si>
  <si>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</si>
  <si>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</si>
  <si>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</si>
  <si>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</si>
  <si>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</si>
  <si>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</si>
  <si>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</si>
  <si>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</si>
  <si>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</si>
  <si>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</si>
  <si>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</si>
  <si>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</si>
  <si>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</si>
  <si>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</si>
  <si>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</si>
  <si>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</si>
  <si>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</si>
  <si>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</si>
  <si>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</si>
  <si>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</si>
  <si>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</si>
  <si>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</si>
  <si>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</si>
  <si>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</si>
  <si>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</si>
  <si>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</si>
  <si>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</si>
  <si>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</si>
  <si>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</si>
  <si>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</si>
  <si>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</si>
  <si>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</si>
  <si>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</si>
  <si>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</si>
  <si>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</si>
  <si>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</si>
  <si>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</si>
  <si>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</si>
  <si>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</si>
  <si>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</si>
  <si>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</si>
  <si>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</si>
  <si>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</si>
  <si>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</si>
  <si>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</si>
  <si>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</si>
  <si>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</si>
  <si>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</si>
  <si>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</si>
  <si>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</si>
  <si>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</si>
  <si>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</si>
  <si>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</si>
  <si>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</si>
  <si>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</si>
  <si>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</si>
  <si>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</si>
  <si>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</si>
  <si>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</si>
  <si>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</si>
  <si>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</si>
  <si>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</si>
  <si>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</si>
  <si>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</si>
  <si>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</si>
  <si>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</si>
  <si>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</si>
  <si>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</si>
  <si>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</si>
  <si>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</si>
  <si>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</si>
  <si>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</si>
  <si>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</si>
  <si>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</si>
  <si>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</si>
  <si>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</si>
  <si>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</si>
  <si>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</si>
  <si>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</si>
  <si>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</si>
  <si>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</si>
  <si>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</si>
  <si>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</si>
  <si>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</si>
  <si>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</si>
  <si>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</si>
  <si>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</si>
  <si>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</si>
  <si>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</si>
  <si>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</si>
  <si>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</si>
  <si>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</si>
  <si>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</si>
  <si>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</si>
  <si>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</si>
  <si>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</si>
  <si>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</si>
  <si>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</si>
  <si>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</si>
  <si>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</si>
  <si>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</si>
  <si>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</si>
  <si>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</si>
  <si>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</si>
  <si>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</si>
  <si>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</si>
  <si>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</si>
  <si>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</si>
  <si>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</si>
  <si>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</si>
  <si>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</si>
  <si>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</si>
  <si>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</si>
  <si>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</si>
  <si>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</si>
  <si>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</si>
  <si>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</si>
  <si>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</si>
  <si>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</si>
  <si>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</si>
  <si>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</si>
  <si>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</si>
  <si>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</si>
  <si>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</si>
  <si>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</si>
  <si>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</si>
  <si>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</si>
  <si>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</si>
  <si>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</si>
  <si>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</si>
  <si>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</si>
  <si>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</si>
  <si>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</si>
  <si>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</si>
  <si>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</si>
  <si>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</si>
  <si>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</si>
  <si>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</si>
  <si>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</si>
  <si>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</si>
  <si>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</si>
  <si>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</si>
  <si>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</si>
  <si>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</si>
  <si>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</si>
  <si>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</si>
  <si>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</si>
  <si>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</si>
  <si>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</si>
  <si>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</si>
  <si>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</si>
  <si>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</si>
  <si>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</si>
  <si>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</si>
  <si>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</si>
  <si>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</si>
  <si>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</si>
  <si>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</si>
  <si>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</si>
  <si>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</si>
  <si>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</si>
  <si>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</si>
  <si>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</si>
  <si>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</si>
  <si>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</si>
  <si>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</si>
  <si>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</si>
  <si>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</si>
  <si>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</si>
  <si>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</si>
  <si>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</si>
  <si>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</si>
  <si>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</si>
  <si>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</si>
  <si>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</si>
  <si>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</si>
  <si>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</si>
  <si>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</si>
  <si>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</si>
  <si>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</si>
  <si>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</si>
  <si>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</si>
  <si>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</si>
  <si>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</si>
  <si>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</si>
  <si>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</si>
  <si>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</si>
  <si>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</si>
  <si>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</si>
  <si>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</si>
  <si>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</si>
  <si>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</si>
  <si>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</si>
  <si>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</si>
  <si>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</si>
  <si>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</si>
  <si>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</si>
  <si>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</si>
  <si>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</si>
  <si>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</si>
  <si>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</si>
  <si>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</si>
  <si>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</si>
  <si>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</si>
  <si>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</si>
  <si>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</si>
  <si>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</si>
  <si>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</si>
  <si>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</si>
  <si>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</si>
  <si>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</si>
  <si>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</si>
  <si>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</si>
  <si>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</si>
  <si>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</si>
  <si>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</si>
  <si>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</si>
  <si>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</si>
  <si>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</si>
  <si>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</si>
  <si>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</si>
  <si>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</si>
  <si>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</si>
  <si>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</si>
  <si>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</si>
  <si>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</si>
  <si>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</si>
  <si>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</si>
  <si>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</si>
  <si>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</si>
  <si>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</si>
  <si>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</si>
  <si>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</si>
  <si>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</si>
  <si>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</si>
  <si>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</si>
  <si>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</si>
  <si>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</si>
  <si>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</si>
  <si>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</si>
  <si>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</si>
  <si>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</si>
  <si>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</si>
  <si>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</si>
  <si>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</si>
  <si>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</si>
  <si>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</si>
  <si>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</si>
  <si>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</si>
  <si>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</si>
  <si>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</si>
  <si>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</si>
  <si>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</si>
  <si>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</si>
  <si>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</si>
  <si>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</si>
  <si>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</si>
  <si>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</si>
  <si>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</si>
  <si>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</si>
  <si>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</si>
  <si>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</si>
  <si>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</si>
  <si>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</si>
  <si>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</si>
  <si>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</si>
  <si>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</si>
  <si>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</si>
  <si>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</si>
  <si>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</si>
  <si>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</si>
  <si>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</si>
  <si>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</si>
  <si>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</si>
  <si>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</si>
  <si>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</si>
  <si>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</si>
  <si>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</si>
  <si>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</si>
  <si>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</si>
  <si>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</si>
  <si>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</si>
  <si>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</si>
  <si>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</si>
  <si>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</si>
  <si>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</si>
  <si>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</si>
  <si>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</si>
  <si>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</si>
  <si>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</si>
  <si>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</si>
  <si>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</si>
  <si>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</si>
  <si>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</si>
  <si>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</si>
  <si>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</si>
  <si>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</si>
  <si>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</si>
  <si>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</si>
  <si>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</si>
  <si>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</si>
  <si>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</si>
  <si>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</si>
  <si>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</si>
  <si>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</si>
  <si>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</si>
  <si>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</si>
  <si>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</si>
  <si>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</si>
  <si>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</si>
  <si>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</si>
  <si>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</si>
  <si>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</si>
  <si>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</si>
  <si>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</si>
  <si>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</si>
  <si>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</si>
  <si>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</si>
  <si>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</si>
  <si>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</si>
  <si>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</si>
  <si>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</si>
  <si>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</si>
  <si>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</si>
  <si>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</si>
  <si>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</si>
  <si>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</si>
  <si>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</si>
  <si>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</si>
  <si>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</si>
  <si>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</si>
  <si>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</si>
  <si>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</si>
  <si>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</si>
  <si>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</si>
  <si>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</si>
  <si>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</si>
  <si>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</si>
  <si>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</si>
  <si>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</si>
  <si>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</si>
  <si>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</si>
  <si>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</si>
  <si>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</si>
  <si>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</si>
  <si>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</si>
  <si>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</si>
  <si>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</si>
  <si>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</si>
  <si>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</si>
  <si>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</si>
  <si>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</si>
  <si>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</si>
  <si>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</si>
  <si>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</si>
  <si>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</si>
  <si>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</si>
  <si>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</si>
  <si>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</si>
  <si>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</si>
  <si>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</si>
  <si>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</si>
  <si>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</si>
  <si>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</si>
  <si>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</si>
  <si>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</si>
  <si>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</si>
  <si>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</si>
  <si>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</si>
  <si>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</si>
  <si>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</si>
  <si>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</si>
  <si>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</si>
  <si>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</si>
  <si>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</si>
  <si>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</si>
  <si>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</si>
  <si>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</si>
  <si>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</si>
  <si>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</si>
  <si>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</si>
  <si>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</si>
  <si>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</si>
  <si>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</si>
  <si>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</si>
  <si>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</si>
  <si>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</si>
  <si>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</si>
  <si>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</si>
  <si>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</si>
  <si>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</si>
  <si>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</si>
  <si>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</si>
  <si>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</si>
  <si>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</si>
  <si>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</si>
  <si>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</si>
  <si>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</si>
  <si>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</si>
  <si>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</si>
  <si>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</si>
  <si>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</si>
  <si>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</si>
  <si>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</si>
  <si>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</si>
  <si>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</si>
  <si>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</si>
  <si>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</si>
  <si>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</si>
  <si>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</si>
  <si>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</si>
  <si>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</si>
  <si>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</si>
  <si>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</si>
  <si>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</si>
  <si>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</si>
  <si>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</si>
  <si>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</si>
  <si>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</si>
  <si>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</si>
  <si>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</si>
  <si>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</si>
  <si>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</si>
  <si>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</si>
  <si>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</si>
  <si>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</si>
  <si>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</si>
  <si>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</si>
  <si>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</si>
  <si>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</si>
  <si>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</si>
  <si>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</si>
  <si>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</si>
  <si>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</si>
  <si>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</si>
  <si>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</si>
  <si>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</si>
  <si>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</si>
  <si>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</si>
  <si>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</si>
  <si>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</si>
  <si>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</si>
  <si>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</si>
  <si>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</si>
  <si>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</si>
  <si>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</si>
  <si>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</si>
  <si>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</si>
  <si>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</si>
  <si>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</si>
  <si>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</si>
  <si>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</si>
  <si>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</si>
  <si>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</si>
  <si>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</si>
  <si>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</si>
  <si>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</si>
  <si>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</si>
  <si>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</si>
  <si>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</si>
  <si>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</si>
  <si>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</si>
  <si>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</si>
  <si>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</si>
  <si>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</si>
  <si>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</si>
  <si>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</si>
  <si>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</si>
  <si>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</si>
  <si>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</si>
  <si>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</si>
  <si>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</si>
  <si>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</si>
  <si>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</si>
  <si>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</si>
  <si>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</si>
  <si>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</si>
  <si>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</si>
  <si>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</si>
  <si>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</si>
  <si>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</si>
  <si>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</si>
  <si>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</si>
  <si>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</si>
  <si>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</si>
  <si>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</si>
  <si>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</si>
  <si>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</si>
  <si>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</si>
  <si>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</si>
  <si>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</si>
  <si>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</si>
  <si>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</si>
  <si>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</si>
  <si>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</si>
  <si>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</si>
  <si>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</si>
  <si>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</si>
  <si>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</si>
  <si>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</si>
  <si>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</si>
  <si>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</si>
  <si>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</si>
  <si>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</si>
  <si>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</si>
  <si>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</si>
  <si>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</si>
  <si>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</si>
  <si>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</si>
  <si>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</si>
  <si>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</si>
  <si>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</si>
  <si>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</si>
  <si>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</si>
  <si>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</si>
  <si>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</si>
  <si>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</si>
  <si>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</si>
  <si>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</si>
  <si>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</si>
  <si>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</si>
  <si>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</si>
  <si>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</si>
  <si>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</si>
  <si>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</si>
  <si>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</si>
  <si>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</si>
  <si>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</si>
  <si>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</si>
  <si>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</si>
  <si>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</si>
  <si>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</si>
  <si>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</si>
  <si>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</si>
  <si>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</si>
  <si>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</si>
  <si>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</si>
  <si>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</si>
  <si>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</si>
  <si>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</si>
  <si>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</si>
  <si>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</si>
  <si>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</si>
  <si>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</si>
  <si>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</si>
  <si>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</si>
  <si>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</si>
  <si>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</si>
  <si>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</si>
  <si>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</si>
  <si>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</si>
  <si>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</si>
  <si>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</si>
  <si>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</si>
  <si>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</si>
  <si>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</si>
  <si>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</si>
  <si>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</si>
  <si>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</si>
  <si>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</si>
  <si>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</si>
  <si>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</si>
  <si>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</si>
  <si>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</si>
  <si>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</si>
  <si>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</si>
  <si>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</si>
  <si>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</si>
  <si>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</si>
  <si>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</si>
  <si>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</si>
  <si>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</si>
  <si>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</si>
  <si>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</si>
  <si>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</si>
  <si>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</si>
  <si>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</si>
  <si>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</si>
  <si>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</si>
  <si>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</si>
  <si>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</si>
  <si>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</si>
  <si>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</si>
  <si>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</si>
  <si>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</si>
  <si>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</si>
  <si>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</si>
  <si>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</si>
  <si>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</si>
  <si>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</si>
  <si>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</si>
  <si>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</si>
  <si>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</si>
  <si>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</si>
  <si>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</si>
  <si>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</si>
  <si>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</si>
  <si>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</si>
  <si>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</si>
  <si>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</si>
  <si>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</si>
  <si>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</si>
  <si>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</si>
  <si>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</si>
  <si>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</si>
  <si>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</si>
  <si>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</si>
  <si>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</si>
  <si>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</si>
  <si>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</si>
  <si>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</si>
  <si>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</si>
  <si>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</si>
  <si>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</si>
  <si>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</si>
  <si>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</si>
  <si>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</si>
  <si>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</si>
  <si>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</si>
  <si>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</si>
  <si>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</si>
  <si>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</si>
  <si>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</si>
  <si>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</si>
  <si>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</si>
  <si>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</si>
  <si>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</si>
  <si>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</si>
  <si>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</si>
  <si>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</si>
  <si>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</si>
  <si>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</si>
  <si>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</si>
  <si>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</si>
  <si>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</si>
  <si>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</si>
  <si>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</si>
  <si>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</si>
  <si>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</si>
  <si>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</si>
  <si>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</si>
  <si>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</si>
  <si>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</si>
  <si>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</si>
  <si>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</si>
  <si>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</si>
  <si>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</si>
  <si>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</si>
  <si>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</si>
  <si>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</si>
  <si>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</si>
  <si>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</si>
  <si>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</si>
  <si>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</si>
  <si>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</si>
  <si>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</si>
  <si>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</si>
  <si>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</si>
  <si>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</si>
  <si>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</si>
  <si>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</si>
  <si>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</si>
  <si>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</si>
  <si>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</si>
  <si>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</si>
  <si>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</si>
  <si>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</si>
  <si>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</si>
  <si>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</si>
  <si>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</si>
  <si>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</si>
  <si>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</si>
  <si>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</si>
  <si>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</si>
  <si>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</si>
  <si>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</si>
  <si>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</si>
  <si>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</si>
  <si>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</si>
  <si>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</si>
  <si>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</si>
  <si>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</si>
  <si>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</si>
  <si>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</si>
  <si>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</si>
  <si>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</si>
  <si>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</si>
  <si>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</si>
  <si>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</si>
  <si>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</si>
  <si>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</si>
  <si>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</si>
  <si>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</si>
  <si>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</si>
  <si>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</si>
  <si>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</si>
  <si>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</si>
  <si>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</si>
  <si>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</si>
  <si>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</si>
  <si>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</si>
  <si>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</si>
  <si>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</si>
  <si>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</si>
  <si>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</si>
  <si>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</si>
  <si>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</si>
  <si>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</si>
  <si>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</si>
  <si>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</si>
  <si>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</si>
  <si>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</si>
  <si>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</si>
  <si>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</si>
  <si>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</si>
  <si>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</si>
  <si>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</si>
  <si>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</si>
  <si>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</si>
  <si>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</si>
  <si>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</si>
  <si>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</si>
  <si>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</si>
  <si>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</si>
  <si>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</si>
  <si>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</si>
  <si>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</si>
  <si>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</si>
  <si>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</si>
  <si>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</si>
  <si>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</si>
  <si>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</si>
  <si>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</si>
  <si>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</si>
  <si>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</si>
  <si>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</si>
  <si>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</si>
  <si>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</si>
  <si>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</si>
  <si>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</si>
  <si>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</si>
  <si>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</si>
  <si>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</si>
  <si>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</si>
  <si>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</si>
  <si>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</si>
  <si>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</si>
  <si>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</si>
  <si>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</si>
  <si>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</si>
  <si>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</si>
  <si>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</si>
  <si>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</si>
  <si>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</si>
  <si>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</si>
  <si>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</si>
  <si>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</si>
  <si>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</si>
  <si>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</si>
  <si>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</si>
  <si>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</si>
  <si>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</si>
  <si>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</si>
  <si>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</si>
  <si>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</si>
  <si>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</si>
  <si>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</si>
  <si>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</si>
  <si>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</si>
  <si>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</si>
  <si>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</si>
  <si>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</si>
  <si>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</si>
  <si>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</si>
  <si>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</si>
  <si>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</si>
  <si>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</si>
  <si>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</si>
  <si>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</si>
  <si>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</si>
  <si>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</si>
  <si>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</si>
  <si>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</si>
  <si>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</si>
  <si>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</si>
  <si>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</si>
  <si>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</si>
  <si>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</si>
  <si>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</si>
  <si>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</si>
  <si>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</si>
  <si>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</si>
  <si>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</si>
  <si>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</si>
  <si>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</si>
  <si>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</si>
  <si>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</si>
  <si>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</si>
  <si>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</si>
  <si>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</si>
  <si>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</si>
  <si>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</si>
  <si>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</si>
  <si>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</si>
  <si>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</si>
  <si>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</si>
  <si>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</si>
  <si>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</si>
  <si>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</si>
  <si>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</si>
  <si>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</si>
  <si>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</si>
  <si>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</si>
  <si>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</si>
  <si>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</si>
  <si>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</si>
  <si>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</si>
  <si>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</si>
  <si>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</si>
  <si>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</si>
  <si>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</si>
  <si>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</si>
  <si>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</si>
  <si>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</si>
  <si>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</si>
  <si>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</si>
  <si>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</si>
  <si>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</si>
  <si>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</si>
  <si>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</si>
  <si>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</si>
  <si>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</si>
  <si>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</si>
  <si>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</si>
  <si>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</si>
  <si>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</si>
  <si>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</si>
  <si>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</si>
  <si>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</si>
  <si>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</si>
  <si>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</si>
  <si>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</si>
  <si>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</si>
  <si>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</si>
  <si>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</si>
  <si>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</si>
  <si>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</si>
  <si>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</si>
  <si>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</si>
  <si>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</si>
  <si>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</si>
  <si>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</si>
  <si>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</si>
  <si>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</si>
  <si>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</si>
  <si>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</si>
  <si>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</si>
  <si>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</si>
  <si>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</si>
  <si>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</si>
  <si>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</si>
  <si>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</si>
  <si>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</si>
  <si>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</si>
  <si>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</si>
  <si>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</si>
  <si>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</si>
  <si>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</si>
  <si>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</si>
  <si>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</si>
  <si>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</si>
  <si>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</si>
  <si>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</si>
  <si>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</si>
  <si>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</si>
  <si>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</si>
  <si>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</si>
  <si>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</si>
  <si>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</si>
  <si>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</si>
  <si>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</si>
  <si>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</si>
  <si>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</si>
  <si>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</si>
  <si>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</si>
  <si>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</si>
  <si>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</si>
  <si>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</si>
  <si>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</si>
  <si>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</si>
  <si>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</si>
  <si>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</si>
  <si>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</si>
  <si>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</si>
  <si>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</si>
  <si>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</si>
  <si>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</si>
  <si>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</si>
  <si>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</si>
  <si>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</si>
  <si>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</si>
  <si>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</si>
  <si>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</si>
  <si>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</si>
  <si>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</si>
  <si>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</si>
  <si>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</si>
  <si>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</si>
  <si>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</si>
  <si>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</si>
  <si>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</si>
  <si>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</si>
  <si>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</si>
  <si>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</si>
  <si>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</si>
  <si>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</si>
  <si>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</si>
  <si>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</si>
  <si>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</si>
  <si>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</si>
  <si>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</si>
  <si>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</si>
  <si>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</si>
  <si>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</si>
  <si>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</si>
  <si>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</si>
  <si>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</si>
  <si>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</si>
  <si>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</si>
  <si>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</si>
  <si>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</si>
  <si>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</si>
  <si>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</si>
  <si>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</si>
  <si>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</si>
  <si>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</si>
  <si>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</si>
  <si>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</si>
  <si>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</si>
  <si>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</si>
  <si>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</si>
  <si>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</si>
  <si>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</si>
  <si>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</si>
  <si>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</si>
  <si>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</si>
  <si>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</si>
  <si>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</si>
  <si>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</si>
  <si>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</si>
  <si>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</si>
  <si>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</si>
  <si>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</si>
  <si>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</si>
  <si>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</si>
  <si>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</si>
  <si>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</si>
  <si>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</si>
  <si>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</si>
  <si>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</si>
  <si>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</si>
  <si>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</si>
  <si>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</si>
  <si>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</si>
  <si>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</si>
  <si>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</si>
  <si>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</si>
  <si>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</si>
  <si>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</si>
  <si>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</si>
  <si>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</si>
  <si>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</si>
  <si>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</si>
  <si>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</si>
  <si>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</si>
  <si>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</si>
  <si>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</si>
  <si>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</si>
  <si>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</si>
  <si>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</si>
  <si>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</si>
  <si>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</si>
  <si>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</si>
  <si>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</si>
  <si>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</si>
  <si>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</si>
  <si>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</si>
  <si>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</si>
  <si>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</si>
  <si>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</si>
  <si>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</si>
  <si>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</si>
  <si>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</si>
  <si>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</si>
  <si>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</si>
  <si>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</si>
  <si>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</si>
  <si>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</si>
  <si>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</si>
  <si>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</si>
  <si>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</si>
  <si>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</si>
  <si>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</si>
  <si>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</si>
  <si>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</si>
  <si>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</si>
  <si>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</si>
  <si>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</si>
  <si>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</si>
  <si>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</si>
  <si>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</si>
  <si>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</si>
  <si>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</si>
  <si>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</si>
  <si>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</si>
  <si>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</si>
  <si>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</si>
  <si>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</si>
  <si>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</si>
  <si>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</si>
  <si>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</si>
  <si>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</si>
  <si>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</si>
  <si>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</si>
  <si>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</si>
  <si>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</si>
  <si>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</si>
  <si>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</si>
  <si>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</si>
  <si>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</si>
  <si>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</si>
  <si>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</si>
  <si>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</si>
  <si>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</si>
  <si>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</si>
  <si>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</si>
  <si>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</si>
  <si>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</si>
  <si>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</si>
  <si>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</si>
  <si>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</si>
  <si>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</si>
  <si>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</si>
  <si>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</si>
  <si>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</si>
  <si>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</si>
  <si>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</si>
  <si>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</si>
  <si>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</si>
  <si>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</si>
  <si>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</si>
  <si>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</si>
  <si>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</si>
  <si>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</si>
  <si>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</si>
  <si>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</si>
  <si>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</si>
  <si>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</si>
  <si>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</si>
  <si>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</si>
  <si>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</si>
  <si>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</si>
  <si>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</si>
  <si>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</si>
  <si>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</si>
  <si>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</si>
  <si>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</si>
  <si>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</si>
  <si>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</si>
  <si>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</si>
  <si>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</si>
  <si>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</si>
  <si>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</si>
  <si>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</si>
  <si>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</si>
  <si>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</si>
  <si>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</si>
  <si>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</si>
  <si>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</si>
  <si>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</si>
  <si>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</si>
  <si>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</si>
  <si>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</si>
  <si>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</si>
  <si>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</si>
  <si>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</si>
  <si>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</si>
  <si>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</si>
  <si>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</si>
  <si>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</si>
  <si>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</si>
  <si>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</si>
  <si>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</si>
  <si>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</si>
  <si>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</si>
  <si>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</si>
  <si>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</si>
  <si>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</si>
  <si>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</si>
  <si>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</si>
  <si>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</si>
  <si>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</si>
  <si>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</si>
  <si>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</si>
  <si>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</si>
  <si>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</si>
  <si>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</si>
  <si>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</si>
  <si>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</si>
  <si>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</si>
  <si>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</si>
  <si>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</si>
  <si>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</si>
  <si>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</si>
  <si>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</si>
  <si>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</si>
  <si>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</si>
  <si>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</si>
  <si>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</si>
  <si>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</si>
  <si>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</si>
  <si>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</si>
  <si>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</si>
  <si>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</si>
  <si>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</si>
  <si>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</si>
  <si>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</si>
  <si>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</si>
  <si>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</si>
  <si>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</si>
  <si>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</si>
  <si>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</si>
  <si>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</si>
  <si>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</si>
  <si>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</si>
  <si>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</si>
  <si>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</si>
  <si>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</si>
  <si>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</si>
  <si>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</si>
  <si>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</si>
  <si>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</si>
  <si>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</si>
  <si>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</si>
  <si>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</si>
  <si>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</si>
  <si>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</si>
  <si>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</si>
  <si>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</si>
  <si>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</si>
  <si>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</si>
  <si>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</si>
  <si>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</si>
  <si>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</si>
  <si>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</si>
  <si>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</si>
  <si>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</si>
  <si>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</si>
  <si>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</si>
  <si>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</si>
  <si>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</si>
  <si>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</si>
  <si>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</si>
  <si>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</si>
  <si>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</si>
  <si>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</si>
  <si>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</si>
  <si>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</si>
  <si>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</si>
  <si>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</si>
  <si>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</si>
  <si>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</si>
  <si>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</si>
  <si>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</si>
  <si>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</si>
  <si>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</si>
  <si>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</si>
  <si>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</si>
  <si>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</si>
  <si>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</si>
  <si>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</si>
  <si>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</si>
  <si>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</si>
  <si>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</si>
  <si>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</si>
  <si>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</si>
  <si>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</si>
  <si>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</si>
  <si>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</si>
  <si>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</si>
  <si>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</si>
  <si>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</si>
  <si>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</si>
  <si>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</si>
  <si>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</si>
  <si>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</si>
  <si>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</si>
  <si>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</si>
  <si>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</si>
  <si>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</si>
  <si>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</si>
  <si>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</si>
  <si>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</si>
  <si>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</si>
  <si>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</si>
  <si>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</si>
  <si>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</si>
  <si>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</si>
  <si>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</si>
  <si>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</si>
  <si>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</si>
  <si>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</si>
  <si>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</si>
  <si>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</si>
  <si>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</si>
  <si>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</si>
  <si>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</si>
  <si>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</si>
  <si>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</si>
  <si>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</si>
  <si>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</si>
  <si>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</si>
  <si>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</si>
  <si>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</si>
  <si>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</si>
  <si>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</si>
  <si>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</si>
  <si>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</si>
  <si>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</si>
  <si>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</si>
  <si>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</si>
  <si>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</si>
  <si>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</si>
  <si>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</si>
  <si>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</si>
  <si>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</si>
  <si>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</si>
  <si>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</si>
  <si>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</si>
  <si>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</si>
  <si>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</si>
  <si>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</si>
  <si>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</si>
  <si>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</si>
  <si>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</si>
  <si>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</si>
  <si>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</si>
  <si>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</si>
  <si>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</si>
  <si>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</si>
  <si>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</si>
  <si>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</si>
  <si>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</si>
  <si>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</si>
  <si>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</si>
  <si>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</si>
  <si>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</si>
  <si>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</si>
  <si>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</si>
  <si>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</si>
  <si>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</si>
  <si>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</si>
  <si>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</si>
  <si>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</si>
  <si>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</si>
  <si>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</si>
  <si>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</si>
  <si>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</si>
  <si>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</si>
  <si>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</si>
  <si>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</si>
  <si>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</si>
  <si>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</si>
  <si>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</si>
  <si>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</si>
  <si>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</si>
  <si>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</si>
  <si>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</si>
  <si>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</si>
  <si>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</si>
  <si>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</si>
  <si>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</si>
  <si>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</si>
  <si>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</si>
  <si>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</si>
  <si>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</si>
  <si>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</si>
  <si>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</si>
  <si>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</si>
  <si>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</si>
  <si>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</si>
  <si>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</si>
  <si>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</si>
  <si>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</si>
  <si>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</si>
  <si>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</si>
  <si>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</si>
  <si>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</si>
  <si>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</si>
  <si>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</si>
  <si>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</si>
  <si>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</si>
  <si>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</si>
  <si>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</si>
  <si>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</si>
  <si>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</si>
  <si>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</si>
  <si>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</si>
  <si>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</si>
  <si>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</si>
  <si>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</si>
  <si>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</si>
  <si>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</si>
  <si>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</si>
  <si>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</si>
  <si>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</si>
  <si>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</si>
  <si>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</si>
  <si>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</si>
  <si>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</si>
  <si>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</si>
  <si>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</si>
  <si>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</si>
  <si>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</si>
  <si>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</si>
  <si>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</si>
  <si>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</si>
  <si>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</si>
  <si>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</si>
  <si>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</si>
  <si>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</si>
  <si>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</si>
  <si>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</si>
  <si>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</si>
  <si>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</si>
  <si>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</si>
  <si>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</si>
  <si>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</si>
  <si>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</si>
  <si>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</si>
  <si>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</si>
  <si>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</si>
  <si>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</si>
  <si>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</si>
  <si>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</si>
  <si>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</si>
  <si>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</si>
  <si>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</si>
  <si>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</si>
  <si>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</si>
  <si>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</si>
  <si>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</si>
  <si>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</si>
  <si>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</si>
  <si>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</si>
  <si>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</si>
  <si>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</si>
  <si>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</si>
  <si>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</si>
  <si>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</si>
  <si>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</si>
  <si>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</si>
  <si>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</si>
  <si>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</si>
  <si>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</si>
  <si>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</si>
  <si>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</si>
  <si>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</si>
  <si>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</si>
  <si>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</si>
  <si>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</si>
  <si>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</si>
  <si>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</si>
  <si>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</si>
  <si>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</si>
  <si>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</si>
  <si>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</si>
  <si>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</si>
  <si>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</si>
  <si>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</si>
  <si>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</si>
  <si>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</si>
  <si>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</si>
  <si>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</si>
  <si>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</si>
  <si>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</si>
  <si>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</si>
  <si>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</si>
  <si>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</si>
  <si>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</si>
  <si>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</si>
  <si>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</si>
  <si>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</si>
  <si>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</si>
  <si>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</si>
  <si>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</si>
  <si>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</si>
  <si>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</si>
  <si>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</si>
  <si>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</si>
  <si>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</si>
  <si>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</si>
  <si>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</si>
  <si>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</si>
  <si>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</si>
  <si>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</si>
  <si>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</si>
  <si>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</si>
  <si>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</si>
  <si>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</si>
  <si>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</si>
  <si>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</si>
  <si>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</si>
  <si>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</si>
  <si>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</si>
  <si>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</si>
  <si>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</si>
  <si>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</si>
  <si>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</si>
  <si>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</si>
  <si>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</si>
  <si>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</si>
  <si>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</si>
  <si>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</si>
  <si>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</si>
  <si>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</si>
  <si>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</si>
  <si>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</si>
  <si>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</si>
  <si>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</si>
  <si>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</si>
  <si>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</si>
  <si>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</si>
  <si>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</si>
  <si>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</si>
  <si>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</si>
  <si>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</si>
  <si>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</si>
  <si>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</si>
  <si>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</si>
  <si>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</si>
  <si>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</si>
  <si>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</si>
  <si>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</si>
  <si>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</si>
  <si>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</si>
  <si>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</si>
  <si>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</si>
  <si>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</si>
  <si>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</si>
  <si>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</si>
  <si>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</si>
  <si>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</si>
  <si>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</si>
  <si>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</si>
  <si>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</si>
  <si>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</si>
  <si>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</si>
  <si>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</si>
  <si>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</si>
  <si>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</si>
  <si>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</si>
  <si>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</si>
  <si>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</si>
  <si>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</si>
  <si>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</si>
  <si>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</si>
  <si>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</si>
  <si>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</si>
  <si>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</si>
  <si>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</si>
  <si>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</si>
  <si>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</si>
  <si>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</si>
  <si>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</si>
  <si>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</si>
  <si>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</si>
  <si>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</si>
  <si>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</si>
  <si>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</si>
  <si>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</si>
  <si>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</si>
  <si>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</si>
  <si>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</si>
  <si>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</si>
  <si>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</si>
  <si>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</si>
  <si>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</si>
  <si>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</si>
  <si>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</si>
  <si>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</si>
  <si>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</si>
  <si>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</si>
  <si>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</si>
  <si>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</si>
  <si>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</si>
  <si>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</si>
  <si>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</si>
  <si>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</si>
  <si>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</si>
  <si>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</si>
  <si>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</si>
  <si>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</si>
  <si>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</si>
  <si>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</si>
  <si>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</si>
  <si>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</si>
  <si>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</si>
  <si>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</si>
  <si>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</si>
  <si>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</si>
  <si>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</si>
  <si>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</si>
  <si>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</si>
  <si>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</si>
  <si>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</si>
  <si>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</si>
  <si>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</si>
  <si>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</si>
  <si>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</si>
  <si>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</si>
  <si>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</si>
  <si>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</si>
  <si>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</si>
  <si>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</si>
  <si>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</si>
  <si>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</si>
  <si>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</si>
  <si>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</si>
  <si>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</si>
  <si>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</si>
  <si>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</si>
  <si>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</si>
  <si>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</si>
  <si>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</si>
  <si>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</si>
  <si>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</si>
  <si>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</si>
  <si>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</si>
  <si>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</si>
  <si>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</si>
  <si>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</si>
  <si>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</si>
  <si>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</si>
  <si>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</si>
  <si>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</si>
  <si>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</si>
  <si>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</si>
  <si>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</si>
  <si>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</si>
  <si>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</si>
  <si>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</si>
  <si>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</si>
  <si>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</si>
  <si>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</si>
  <si>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</si>
  <si>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</si>
  <si>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</si>
  <si>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</si>
  <si>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</si>
  <si>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</si>
  <si>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</si>
  <si>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</si>
  <si>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</si>
  <si>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</si>
  <si>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</si>
  <si>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</si>
  <si>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</si>
  <si>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</si>
  <si>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</si>
  <si>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</si>
  <si>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</si>
  <si>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</si>
  <si>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</si>
  <si>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</si>
  <si>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</si>
  <si>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</si>
  <si>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</si>
  <si>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</si>
  <si>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</si>
  <si>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</si>
  <si>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</si>
  <si>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</si>
  <si>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</si>
  <si>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</si>
  <si>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</si>
  <si>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</si>
  <si>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</si>
  <si>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</si>
  <si>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</si>
  <si>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</si>
  <si>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</si>
  <si>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</si>
  <si>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</si>
  <si>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</si>
  <si>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</si>
  <si>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</si>
  <si>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</si>
  <si>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</si>
  <si>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</si>
  <si>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</si>
  <si>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</si>
  <si>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</si>
  <si>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</si>
  <si>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</si>
  <si>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</si>
  <si>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</si>
  <si>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</si>
  <si>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</si>
  <si>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</si>
  <si>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</si>
  <si>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</si>
  <si>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</si>
  <si>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</si>
  <si>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</si>
  <si>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</si>
  <si>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</si>
  <si>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</si>
  <si>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</si>
  <si>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</si>
  <si>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</si>
  <si>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</si>
  <si>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</si>
  <si>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</si>
  <si>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</si>
  <si>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</si>
  <si>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</si>
  <si>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</si>
  <si>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</si>
  <si>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</si>
  <si>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</si>
  <si>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</si>
  <si>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</si>
  <si>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</si>
  <si>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</si>
  <si>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</si>
  <si>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</si>
  <si>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</si>
  <si>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</si>
  <si>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</si>
  <si>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</si>
  <si>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</si>
  <si>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</si>
  <si>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</si>
  <si>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</si>
  <si>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</si>
  <si>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</si>
  <si>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</si>
  <si>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</si>
  <si>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</si>
  <si>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</si>
  <si>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</si>
  <si>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</si>
  <si>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</si>
  <si>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</si>
  <si>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</si>
  <si>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</si>
  <si>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</si>
  <si>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</si>
  <si>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</si>
  <si>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</si>
  <si>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</si>
  <si>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</si>
  <si>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</si>
  <si>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</si>
  <si>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</si>
  <si>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</si>
  <si>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</si>
  <si>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</si>
  <si>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</si>
  <si>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</si>
  <si>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</si>
  <si>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</si>
  <si>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</si>
  <si>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</si>
  <si>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</si>
  <si>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</si>
  <si>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</si>
  <si>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</si>
  <si>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</si>
  <si>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</si>
  <si>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</si>
  <si>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</si>
  <si>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</si>
  <si>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</si>
  <si>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</si>
  <si>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</si>
  <si>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</si>
  <si>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</si>
  <si>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</si>
  <si>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</si>
  <si>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</si>
  <si>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</si>
  <si>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</si>
  <si>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</si>
  <si>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</si>
  <si>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</si>
  <si>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</si>
  <si>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</si>
  <si>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</si>
  <si>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</si>
  <si>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</si>
  <si>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</si>
  <si>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</si>
  <si>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</si>
  <si>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</si>
  <si>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</si>
  <si>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</si>
  <si>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</si>
  <si>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</si>
  <si>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</si>
  <si>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</si>
  <si>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</si>
  <si>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</si>
  <si>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</si>
  <si>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</si>
  <si>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</si>
  <si>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</si>
  <si>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</si>
  <si>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</si>
  <si>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</si>
  <si>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</si>
  <si>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</si>
  <si>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</si>
  <si>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</si>
  <si>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</si>
  <si>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</si>
  <si>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</si>
  <si>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</si>
  <si>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</si>
  <si>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</si>
  <si>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</si>
  <si>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</si>
  <si>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</si>
  <si>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</si>
  <si>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</si>
  <si>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</si>
  <si>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</si>
  <si>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</si>
  <si>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</si>
  <si>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</si>
  <si>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</si>
  <si>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</si>
  <si>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</si>
  <si>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</si>
  <si>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</si>
  <si>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</si>
  <si>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</si>
  <si>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</si>
  <si>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</si>
  <si>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</si>
  <si>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</si>
  <si>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</si>
  <si>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</si>
  <si>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</si>
  <si>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</si>
  <si>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</si>
  <si>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</si>
  <si>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</si>
  <si>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</si>
  <si>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</si>
  <si>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</si>
  <si>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</si>
  <si>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</si>
  <si>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</si>
  <si>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</si>
  <si>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</si>
  <si>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</si>
  <si>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</si>
  <si>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</si>
  <si>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</si>
  <si>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</si>
  <si>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</si>
  <si>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</si>
  <si>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</si>
  <si>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</si>
  <si>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</si>
  <si>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</si>
  <si>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</si>
  <si>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</si>
  <si>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</si>
  <si>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</si>
  <si>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</si>
  <si>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</si>
  <si>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</si>
  <si>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</si>
  <si>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</si>
  <si>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</si>
  <si>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</si>
  <si>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</si>
  <si>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</si>
  <si>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</si>
  <si>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</si>
  <si>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</si>
  <si>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</si>
  <si>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</si>
  <si>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</si>
  <si>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</si>
  <si>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</si>
  <si>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</si>
  <si>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</si>
  <si>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</si>
  <si>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</si>
  <si>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</si>
  <si>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</si>
  <si>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</si>
  <si>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</si>
  <si>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</si>
  <si>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</si>
  <si>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</si>
  <si>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</si>
  <si>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</si>
  <si>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</si>
  <si>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</si>
  <si>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</si>
  <si>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</si>
  <si>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</si>
  <si>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</si>
  <si>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</si>
  <si>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</si>
  <si>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</si>
  <si>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</si>
  <si>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</si>
  <si>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</si>
  <si>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</si>
  <si>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</si>
  <si>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</si>
  <si>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</si>
  <si>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</si>
  <si>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</si>
  <si>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</si>
  <si>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</si>
  <si>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</si>
  <si>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</si>
  <si>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</si>
  <si>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</si>
  <si>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</si>
  <si>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</si>
  <si>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</si>
  <si>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</si>
  <si>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</si>
  <si>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</si>
  <si>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</si>
  <si>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</si>
  <si>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</si>
  <si>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</si>
  <si>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</si>
  <si>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</si>
  <si>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</si>
  <si>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</si>
  <si>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</si>
  <si>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</si>
  <si>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</si>
  <si>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</si>
  <si>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</si>
  <si>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</si>
  <si>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</si>
  <si>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</si>
  <si>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</si>
  <si>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</si>
  <si>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</si>
  <si>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</si>
  <si>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</si>
  <si>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</si>
  <si>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</si>
  <si>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</si>
  <si>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</si>
  <si>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</si>
  <si>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</si>
  <si>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</si>
  <si>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</si>
  <si>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</si>
  <si>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</si>
  <si>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</si>
  <si>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</si>
  <si>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</si>
  <si>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</si>
  <si>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</si>
  <si>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</si>
  <si>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</si>
  <si>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</si>
  <si>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</si>
  <si>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</si>
  <si>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</si>
  <si>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</si>
  <si>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</si>
  <si>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</si>
  <si>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</si>
  <si>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</si>
  <si>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</si>
  <si>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</si>
  <si>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</si>
  <si>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</si>
  <si>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</si>
  <si>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</si>
  <si>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</si>
  <si>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</si>
  <si>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</si>
  <si>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</si>
  <si>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</si>
  <si>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</si>
  <si>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</si>
  <si>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</si>
  <si>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</si>
  <si>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</si>
  <si>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</si>
  <si>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</si>
  <si>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</si>
  <si>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</si>
  <si>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</si>
  <si>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</si>
  <si>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</si>
  <si>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</si>
  <si>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</si>
  <si>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</si>
  <si>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</si>
  <si>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</si>
  <si>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</si>
  <si>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</si>
  <si>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</si>
  <si>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</si>
  <si>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</si>
  <si>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</si>
  <si>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</si>
  <si>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</si>
  <si>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</si>
  <si>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</si>
  <si>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</si>
  <si>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</si>
  <si>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</si>
  <si>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</si>
  <si>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</si>
  <si>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</si>
  <si>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</si>
  <si>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</si>
  <si>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</si>
  <si>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</si>
  <si>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</si>
  <si>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</si>
  <si>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</si>
  <si>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</si>
  <si>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</si>
  <si>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</si>
  <si>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</si>
  <si>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</si>
  <si>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</si>
  <si>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</si>
  <si>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</si>
  <si>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</si>
  <si>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</si>
  <si>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</si>
  <si>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</si>
  <si>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</si>
  <si>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</si>
  <si>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</si>
  <si>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</si>
  <si>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</si>
  <si>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</si>
  <si>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</si>
  <si>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</si>
  <si>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</si>
  <si>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</si>
  <si>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</si>
  <si>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</si>
  <si>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</si>
  <si>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</si>
  <si>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</si>
  <si>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</si>
  <si>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</si>
  <si>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</si>
  <si>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</si>
  <si>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</si>
  <si>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</si>
  <si>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</si>
  <si>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</si>
  <si>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</si>
  <si>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</si>
  <si>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</si>
  <si>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</si>
  <si>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</si>
  <si>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</si>
  <si>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</si>
  <si>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</si>
  <si>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</si>
  <si>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</si>
  <si>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</si>
  <si>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</si>
  <si>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</si>
  <si>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</si>
  <si>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</si>
  <si>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</si>
  <si>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</si>
  <si>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</si>
  <si>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</si>
  <si>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</si>
  <si>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</si>
  <si>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</si>
  <si>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</si>
  <si>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</si>
  <si>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</si>
  <si>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</si>
  <si>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</si>
  <si>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</si>
  <si>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</si>
  <si>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</si>
  <si>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</si>
  <si>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</si>
  <si>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</si>
  <si>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</si>
  <si>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</si>
  <si>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</si>
  <si>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</si>
  <si>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</si>
  <si>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</si>
  <si>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</si>
  <si>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</si>
  <si>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</si>
  <si>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</si>
  <si>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</si>
  <si>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</si>
  <si>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</si>
  <si>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</si>
  <si>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</si>
  <si>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</si>
  <si>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</si>
  <si>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</si>
  <si>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</si>
  <si>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</si>
  <si>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</si>
  <si>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</si>
  <si>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</si>
  <si>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</si>
  <si>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</si>
  <si>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</si>
  <si>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</si>
  <si>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</si>
  <si>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</si>
  <si>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</si>
  <si>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</si>
  <si>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</si>
  <si>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</si>
  <si>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</si>
  <si>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</si>
  <si>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</si>
  <si>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</si>
  <si>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</si>
  <si>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</si>
  <si>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</si>
  <si>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</si>
  <si>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</si>
  <si>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</si>
  <si>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</si>
  <si>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</si>
  <si>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</si>
  <si>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</si>
  <si>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</si>
  <si>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</si>
  <si>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</si>
  <si>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</si>
  <si>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</si>
  <si>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</si>
  <si>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</si>
  <si>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</si>
  <si>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</si>
  <si>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</si>
  <si>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</si>
  <si>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</si>
  <si>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</si>
  <si>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</si>
  <si>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</si>
  <si>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</si>
  <si>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</si>
  <si>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</si>
  <si>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</si>
  <si>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</si>
  <si>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</si>
  <si>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</si>
  <si>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</si>
  <si>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</si>
  <si>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</si>
  <si>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</si>
  <si>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</si>
  <si>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</si>
  <si>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</si>
  <si>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</si>
  <si>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</si>
  <si>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</si>
  <si>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</si>
  <si>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</si>
  <si>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</si>
  <si>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</si>
  <si>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</si>
  <si>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</si>
  <si>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</si>
  <si>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</si>
  <si>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</si>
  <si>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</si>
  <si>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</si>
  <si>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</si>
  <si>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</si>
  <si>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</si>
  <si>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</si>
  <si>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</si>
  <si>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</si>
  <si>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</si>
  <si>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</si>
  <si>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</si>
  <si>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</si>
  <si>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</si>
  <si>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</si>
  <si>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</si>
  <si>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</si>
  <si>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</si>
  <si>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</si>
  <si>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</si>
  <si>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</si>
  <si>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</si>
  <si>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</si>
  <si>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</si>
  <si>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</si>
  <si>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</si>
  <si>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</si>
  <si>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</si>
  <si>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</si>
  <si>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</si>
  <si>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</si>
  <si>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</si>
  <si>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</si>
  <si>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</si>
  <si>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</si>
  <si>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</si>
  <si>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</si>
  <si>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</si>
  <si>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</si>
  <si>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</si>
  <si>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</si>
  <si>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</si>
  <si>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</si>
  <si>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</si>
  <si>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</si>
  <si>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</si>
  <si>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</si>
  <si>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</si>
  <si>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</si>
  <si>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</si>
  <si>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</si>
  <si>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</si>
  <si>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</si>
  <si>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</si>
  <si>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</si>
  <si>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</si>
  <si>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</si>
  <si>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</si>
  <si>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</si>
  <si>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</si>
  <si>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</si>
  <si>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</si>
  <si>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</si>
  <si>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</si>
  <si>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</si>
  <si>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</si>
  <si>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</si>
  <si>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</si>
  <si>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</si>
  <si>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</si>
  <si>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</si>
  <si>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</si>
  <si>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</si>
  <si>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</si>
  <si>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</si>
  <si>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</si>
  <si>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</si>
  <si>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</si>
  <si>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</si>
  <si>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</si>
  <si>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</si>
  <si>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</si>
  <si>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</si>
  <si>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</si>
  <si>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</si>
  <si>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</si>
  <si>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</si>
  <si>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</si>
  <si>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</si>
  <si>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</si>
  <si>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</si>
  <si>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</si>
  <si>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</si>
  <si>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</si>
  <si>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</si>
  <si>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</si>
  <si>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</si>
  <si>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</si>
  <si>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</si>
  <si>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</si>
  <si>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</si>
  <si>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</si>
  <si>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</si>
  <si>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</si>
  <si>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</si>
  <si>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</si>
  <si>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</si>
  <si>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</si>
  <si>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</si>
  <si>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</si>
  <si>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</si>
  <si>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</si>
  <si>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</si>
  <si>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</si>
  <si>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</si>
  <si>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</si>
  <si>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</si>
  <si>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</si>
  <si>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</si>
  <si>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</si>
  <si>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</si>
  <si>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</si>
  <si>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</si>
  <si>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</si>
  <si>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</si>
  <si>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</si>
  <si>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</si>
  <si>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</si>
  <si>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</si>
  <si>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</si>
  <si>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</si>
  <si>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</si>
  <si>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</si>
  <si>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</si>
  <si>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</si>
  <si>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</si>
  <si>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</si>
  <si>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</si>
  <si>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</si>
  <si>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</si>
  <si>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</si>
  <si>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</si>
  <si>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</si>
  <si>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</si>
  <si>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</si>
  <si>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</si>
  <si>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</si>
  <si>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</si>
  <si>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</si>
  <si>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</si>
  <si>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</si>
  <si>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</si>
  <si>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</si>
  <si>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</si>
  <si>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</si>
  <si>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</si>
  <si>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</si>
  <si>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</si>
  <si>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</si>
  <si>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</si>
  <si>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</si>
  <si>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</si>
  <si>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</si>
  <si>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</si>
  <si>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</si>
  <si>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</si>
  <si>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</si>
  <si>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</si>
  <si>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</si>
  <si>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</si>
  <si>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</si>
  <si>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</si>
  <si>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</si>
  <si>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</si>
  <si>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</si>
  <si>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</si>
  <si>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</si>
  <si>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</si>
  <si>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</si>
  <si>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</si>
  <si>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</si>
  <si>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</si>
  <si>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</si>
  <si>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</si>
  <si>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</si>
  <si>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</si>
  <si>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</si>
  <si>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</si>
  <si>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</si>
  <si>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</si>
  <si>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</si>
  <si>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</si>
  <si>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</si>
  <si>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</si>
  <si>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</si>
  <si>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</si>
  <si>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</si>
  <si>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</si>
  <si>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</si>
  <si>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</si>
  <si>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</si>
  <si>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</si>
  <si>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</si>
  <si>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</si>
  <si>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</si>
  <si>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</si>
  <si>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</si>
  <si>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</si>
  <si>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</si>
  <si>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</si>
  <si>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</si>
  <si>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</si>
  <si>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</si>
  <si>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</si>
  <si>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</si>
  <si>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</si>
  <si>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</si>
  <si>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</si>
  <si>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</si>
  <si>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</si>
  <si>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</si>
  <si>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</si>
  <si>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</si>
  <si>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</si>
  <si>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</si>
  <si>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</si>
  <si>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</si>
  <si>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</si>
  <si>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</si>
  <si>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</si>
  <si>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</si>
  <si>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</si>
  <si>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</si>
  <si>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</si>
  <si>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</si>
  <si>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</si>
  <si>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</si>
  <si>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</si>
  <si>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</si>
  <si>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</si>
  <si>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</si>
  <si>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</si>
  <si>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</si>
  <si>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</si>
  <si>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</si>
  <si>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</si>
  <si>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</si>
  <si>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</si>
  <si>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</si>
  <si>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</si>
  <si>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</si>
  <si>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</si>
  <si>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</si>
  <si>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</si>
  <si>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</si>
  <si>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</si>
  <si>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</si>
  <si>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</si>
  <si>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</si>
  <si>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</si>
  <si>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</si>
  <si>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</si>
  <si>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</si>
  <si>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</si>
  <si>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</si>
  <si>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</si>
  <si>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</si>
  <si>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</si>
  <si>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</si>
  <si>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</si>
  <si>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</si>
  <si>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</si>
  <si>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</si>
  <si>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</si>
  <si>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</si>
  <si>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</si>
  <si>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</si>
  <si>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</si>
  <si>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</si>
  <si>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</si>
  <si>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</si>
  <si>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</si>
  <si>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</si>
  <si>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</si>
  <si>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</si>
  <si>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</si>
  <si>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</si>
  <si>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</si>
  <si>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</si>
  <si>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</si>
  <si>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</si>
  <si>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</si>
  <si>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</si>
  <si>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</si>
  <si>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</si>
  <si>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</si>
  <si>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</si>
  <si>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</si>
  <si>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</si>
  <si>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</si>
  <si>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</si>
  <si>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</si>
  <si>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</si>
  <si>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</si>
  <si>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</si>
  <si>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</si>
  <si>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</si>
  <si>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</si>
  <si>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</si>
  <si>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</si>
  <si>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</si>
  <si>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</si>
  <si>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</si>
  <si>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</si>
  <si>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</si>
  <si>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</si>
  <si>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</si>
  <si>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</si>
  <si>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</si>
  <si>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</si>
  <si>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</si>
  <si>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</si>
  <si>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</si>
  <si>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</si>
  <si>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</si>
  <si>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</si>
  <si>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</si>
  <si>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</si>
  <si>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</si>
  <si>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</si>
  <si>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</si>
  <si>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</si>
  <si>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</si>
  <si>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</si>
  <si>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</si>
  <si>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</si>
  <si>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</si>
  <si>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</si>
  <si>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</si>
  <si>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</si>
  <si>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</si>
  <si>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</si>
  <si>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</si>
  <si>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</si>
  <si>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</si>
  <si>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</si>
  <si>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</si>
  <si>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</si>
  <si>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</si>
  <si>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</si>
  <si>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</si>
  <si>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</si>
  <si>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</si>
  <si>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</si>
  <si>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</si>
  <si>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</si>
  <si>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</si>
  <si>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</si>
  <si>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</si>
  <si>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</si>
  <si>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</si>
  <si>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</si>
  <si>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</si>
  <si>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</si>
  <si>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</si>
  <si>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</si>
  <si>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</si>
  <si>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</si>
  <si>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</si>
  <si>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</si>
  <si>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</si>
  <si>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</si>
  <si>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</si>
  <si>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</si>
  <si>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</si>
  <si>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</si>
  <si>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</si>
  <si>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</si>
  <si>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</si>
  <si>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</si>
  <si>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</si>
  <si>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</si>
  <si>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</si>
  <si>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</si>
  <si>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</si>
  <si>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</si>
  <si>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</si>
  <si>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</si>
  <si>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</si>
  <si>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</si>
  <si>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</si>
  <si>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</si>
  <si>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</si>
  <si>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</si>
  <si>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</si>
  <si>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</si>
  <si>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</si>
  <si>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</si>
  <si>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</si>
  <si>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</si>
  <si>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</si>
  <si>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</si>
  <si>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</si>
  <si>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</si>
  <si>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</si>
  <si>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</si>
  <si>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</si>
  <si>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</si>
  <si>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</si>
  <si>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</si>
  <si>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</si>
  <si>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</si>
  <si>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</si>
  <si>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</si>
  <si>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</si>
  <si>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</si>
  <si>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</si>
  <si>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</si>
  <si>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</si>
  <si>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</si>
  <si>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</si>
  <si>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</si>
  <si>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</si>
  <si>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</si>
  <si>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</si>
  <si>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</si>
  <si>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</si>
  <si>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</si>
  <si>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</si>
  <si>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</si>
  <si>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</si>
  <si>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</si>
  <si>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</si>
  <si>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</si>
  <si>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</si>
  <si>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</si>
  <si>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</si>
  <si>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</si>
  <si>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</si>
  <si>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</si>
  <si>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</si>
  <si>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</si>
  <si>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</si>
  <si>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</si>
  <si>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</si>
  <si>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</si>
  <si>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</si>
  <si>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</si>
  <si>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</si>
  <si>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</si>
  <si>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</si>
  <si>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</si>
  <si>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</si>
  <si>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</si>
  <si>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</si>
  <si>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</si>
  <si>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</si>
  <si>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</si>
  <si>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</si>
  <si>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</si>
  <si>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</si>
  <si>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</si>
  <si>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</si>
  <si>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</si>
  <si>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</si>
  <si>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</si>
  <si>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</si>
  <si>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</si>
  <si>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</si>
  <si>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</si>
  <si>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</si>
  <si>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</si>
  <si>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</si>
  <si>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</si>
  <si>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</si>
  <si>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</si>
  <si>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</si>
  <si>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</si>
  <si>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</si>
  <si>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</si>
  <si>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</si>
  <si>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</si>
  <si>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</si>
  <si>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</si>
  <si>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</si>
  <si>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</si>
  <si>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</si>
  <si>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</si>
  <si>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</si>
  <si>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</si>
  <si>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</si>
  <si>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</si>
  <si>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</si>
  <si>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</si>
  <si>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</si>
  <si>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</si>
  <si>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</si>
  <si>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</si>
  <si>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</si>
  <si>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</si>
  <si>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</si>
  <si>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</si>
  <si>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</si>
  <si>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</si>
  <si>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</si>
  <si>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</si>
  <si>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</si>
  <si>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</si>
  <si>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</si>
  <si>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</si>
  <si>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</si>
  <si>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</si>
  <si>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</si>
  <si>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</si>
  <si>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</si>
  <si>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</si>
  <si>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</si>
  <si>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</si>
  <si>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</si>
  <si>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</si>
  <si>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</si>
  <si>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</si>
  <si>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</si>
  <si>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</si>
  <si>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</si>
  <si>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</si>
  <si>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</si>
  <si>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</si>
  <si>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</si>
  <si>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</si>
  <si>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</si>
  <si>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</si>
  <si>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</si>
  <si>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</si>
  <si>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</si>
  <si>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</si>
  <si>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</si>
  <si>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</si>
  <si>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</si>
  <si>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</si>
  <si>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</si>
  <si>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</si>
  <si>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</si>
  <si>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</si>
  <si>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</si>
  <si>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</si>
  <si>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</si>
  <si>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</si>
  <si>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</si>
  <si>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</si>
  <si>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</si>
  <si>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</si>
  <si>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</si>
  <si>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</si>
  <si>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</si>
  <si>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</si>
  <si>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</si>
  <si>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</si>
  <si>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</si>
  <si>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</si>
  <si>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</si>
  <si>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</si>
  <si>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</si>
  <si>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</si>
  <si>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</si>
  <si>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</si>
  <si>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</si>
  <si>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</si>
  <si>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</si>
  <si>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</si>
  <si>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</si>
  <si>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</si>
  <si>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</si>
  <si>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</si>
  <si>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</si>
  <si>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</si>
  <si>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</si>
  <si>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</si>
  <si>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</si>
  <si>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</si>
  <si>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</si>
  <si>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</si>
  <si>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</si>
  <si>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</si>
  <si>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</si>
  <si>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</si>
  <si>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</si>
  <si>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</si>
  <si>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</si>
  <si>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</si>
  <si>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</si>
  <si>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</si>
  <si>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</si>
  <si>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</si>
  <si>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</si>
  <si>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</si>
  <si>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</si>
  <si>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</si>
  <si>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</si>
  <si>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</si>
  <si>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</si>
  <si>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</si>
  <si>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</si>
  <si>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</si>
  <si>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</si>
  <si>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</si>
  <si>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</si>
  <si>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</si>
  <si>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</si>
  <si>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</si>
  <si>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</si>
  <si>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</si>
  <si>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</si>
  <si>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</si>
  <si>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</si>
  <si>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</si>
  <si>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</si>
  <si>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</si>
  <si>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</si>
  <si>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</si>
  <si>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</si>
  <si>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</si>
  <si>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</si>
  <si>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</si>
  <si>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</si>
  <si>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</si>
  <si>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</si>
  <si>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</si>
  <si>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</si>
  <si>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</si>
  <si>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</si>
  <si>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</si>
  <si>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</si>
  <si>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</si>
  <si>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</si>
  <si>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</si>
  <si>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</si>
  <si>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</si>
  <si>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</si>
  <si>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</si>
  <si>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</si>
  <si>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</si>
  <si>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</si>
  <si>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</si>
  <si>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</si>
  <si>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</si>
  <si>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</si>
  <si>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</si>
  <si>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</si>
  <si>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</si>
  <si>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</si>
  <si>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</si>
  <si>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</si>
  <si>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</si>
  <si>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</si>
  <si>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</si>
  <si>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</si>
  <si>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</si>
  <si>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</si>
  <si>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</si>
  <si>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</si>
  <si>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</si>
  <si>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</si>
  <si>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</si>
  <si>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</si>
  <si>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</si>
  <si>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</si>
  <si>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</si>
  <si>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</si>
  <si>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</si>
  <si>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</si>
  <si>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</si>
  <si>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</si>
  <si>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</si>
  <si>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</si>
  <si>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</si>
  <si>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</si>
  <si>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</si>
  <si>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</si>
  <si>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</si>
  <si>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</si>
  <si>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</si>
  <si>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</si>
  <si>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</si>
  <si>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</si>
  <si>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</si>
  <si>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</si>
  <si>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</si>
  <si>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</si>
  <si>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</si>
  <si>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</si>
  <si>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</si>
  <si>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</si>
  <si>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</si>
  <si>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</si>
  <si>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</si>
  <si>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</si>
  <si>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</si>
  <si>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</si>
  <si>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</si>
  <si>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</si>
  <si>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</si>
  <si>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</si>
  <si>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</si>
  <si>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</si>
  <si>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</si>
  <si>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</si>
  <si>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</si>
  <si>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</si>
  <si>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</si>
  <si>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</si>
  <si>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</si>
  <si>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</si>
  <si>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</si>
  <si>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</si>
  <si>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</si>
  <si>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</si>
  <si>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</si>
  <si>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</si>
  <si>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</si>
  <si>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</si>
  <si>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</si>
  <si>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</si>
  <si>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</si>
  <si>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</si>
  <si>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</si>
  <si>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</si>
  <si>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</si>
  <si>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</si>
  <si>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</si>
  <si>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</si>
  <si>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</si>
  <si>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</si>
  <si>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</si>
  <si>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</si>
  <si>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</si>
  <si>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</si>
  <si>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</si>
  <si>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</si>
  <si>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</si>
  <si>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</si>
  <si>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</si>
  <si>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</si>
  <si>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</si>
  <si>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</si>
  <si>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</si>
  <si>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</si>
  <si>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</si>
  <si>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</si>
  <si>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</si>
  <si>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</si>
  <si>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</si>
  <si>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</si>
  <si>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</si>
  <si>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</si>
  <si>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</si>
  <si>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</si>
  <si>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</si>
  <si>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</si>
  <si>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</si>
  <si>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</si>
  <si>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</si>
  <si>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</si>
  <si>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</si>
  <si>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</si>
  <si>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</si>
  <si>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</si>
  <si>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</si>
  <si>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</si>
  <si>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</si>
  <si>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</si>
  <si>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</si>
  <si>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</si>
  <si>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</si>
  <si>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</si>
  <si>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</si>
  <si>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</si>
  <si>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</si>
  <si>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</si>
  <si>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</si>
  <si>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</si>
  <si>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</si>
  <si>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</si>
  <si>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</si>
  <si>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</si>
  <si>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</si>
  <si>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</si>
  <si>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</si>
  <si>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</si>
  <si>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</si>
  <si>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</si>
  <si>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</si>
  <si>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</si>
  <si>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</si>
  <si>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</si>
  <si>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</si>
  <si>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</si>
  <si>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</si>
  <si>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</si>
  <si>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</si>
  <si>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</si>
  <si>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</si>
  <si>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</si>
  <si>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</si>
  <si>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</si>
  <si>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</si>
  <si>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</si>
  <si>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</si>
  <si>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</si>
  <si>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</si>
  <si>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</si>
  <si>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</si>
  <si>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</si>
  <si>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</si>
  <si>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</si>
  <si>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</si>
  <si>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</si>
  <si>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</si>
  <si>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</si>
  <si>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</si>
  <si>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</si>
  <si>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</si>
  <si>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</si>
  <si>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</si>
  <si>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</si>
  <si>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</si>
  <si>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</si>
  <si>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</si>
  <si>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</si>
  <si>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</si>
  <si>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</si>
  <si>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</si>
  <si>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</si>
  <si>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</si>
  <si>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</si>
  <si>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</si>
  <si>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</si>
  <si>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</si>
  <si>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</si>
  <si>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</si>
  <si>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</si>
  <si>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</si>
  <si>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</si>
  <si>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</si>
  <si>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</si>
  <si>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</si>
  <si>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</si>
  <si>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</si>
  <si>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</si>
  <si>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</si>
  <si>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</si>
  <si>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</si>
  <si>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</si>
  <si>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</si>
  <si>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</si>
  <si>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</si>
  <si>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</si>
  <si>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</si>
  <si>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</si>
  <si>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</si>
  <si>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</si>
  <si>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</si>
  <si>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</si>
  <si>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</si>
  <si>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</si>
  <si>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</si>
  <si>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</si>
  <si>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</si>
  <si>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</si>
  <si>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</si>
  <si>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</si>
  <si>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</si>
  <si>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</si>
  <si>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</si>
  <si>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</si>
  <si>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</si>
  <si>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</si>
  <si>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</si>
  <si>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</si>
  <si>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</si>
  <si>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</si>
  <si>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</si>
  <si>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</si>
  <si>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</si>
  <si>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</si>
  <si>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</si>
  <si>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</si>
  <si>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</si>
  <si>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</si>
  <si>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</si>
  <si>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</si>
  <si>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</si>
  <si>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</si>
  <si>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</si>
  <si>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</si>
  <si>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</si>
  <si>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</si>
  <si>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</si>
  <si>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</si>
  <si>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</si>
  <si>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</si>
  <si>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</si>
  <si>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</si>
  <si>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</si>
  <si>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</si>
  <si>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</si>
  <si>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</si>
  <si>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</si>
  <si>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</si>
  <si>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</si>
  <si>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</si>
  <si>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</si>
  <si>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</si>
  <si>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</si>
  <si>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</si>
  <si>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</si>
  <si>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</si>
  <si>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</si>
  <si>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</si>
  <si>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</si>
  <si>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</si>
  <si>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</si>
  <si>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</si>
  <si>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</si>
  <si>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</si>
  <si>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</si>
  <si>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</si>
  <si>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</si>
  <si>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</si>
  <si>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</si>
  <si>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</si>
  <si>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</si>
  <si>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</si>
  <si>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</si>
  <si>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</si>
  <si>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</si>
  <si>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</si>
  <si>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</si>
  <si>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</si>
  <si>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</si>
  <si>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</si>
  <si>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</si>
  <si>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</si>
  <si>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</si>
  <si>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</si>
  <si>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</si>
  <si>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</si>
  <si>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</si>
  <si>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</si>
  <si>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</si>
  <si>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</si>
  <si>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</si>
  <si>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</si>
  <si>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</si>
  <si>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</si>
  <si>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</si>
  <si>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</si>
  <si>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</si>
  <si>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</si>
  <si>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</si>
  <si>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</si>
  <si>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</si>
  <si>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</si>
  <si>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</si>
  <si>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</si>
  <si>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</si>
  <si>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</si>
  <si>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</si>
  <si>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</si>
  <si>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</si>
  <si>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</si>
  <si>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</si>
  <si>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</si>
  <si>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</si>
  <si>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</si>
  <si>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</si>
  <si>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</si>
  <si>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</si>
  <si>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</si>
  <si>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</si>
  <si>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</si>
  <si>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</si>
  <si>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</si>
  <si>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</si>
  <si>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</si>
  <si>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</si>
  <si>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</si>
  <si>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</si>
  <si>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</si>
  <si>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</si>
  <si>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</si>
  <si>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</si>
  <si>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</si>
  <si>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</si>
  <si>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</si>
  <si>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</si>
  <si>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</si>
  <si>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</si>
  <si>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</si>
  <si>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</si>
  <si>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</si>
  <si>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</si>
  <si>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</si>
  <si>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</si>
  <si>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</si>
  <si>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</si>
  <si>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</si>
  <si>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</si>
  <si>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</si>
  <si>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</si>
  <si>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</si>
  <si>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</si>
  <si>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</si>
  <si>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</si>
  <si>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</si>
  <si>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</si>
  <si>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</si>
  <si>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</si>
  <si>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</si>
  <si>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</si>
  <si>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</si>
  <si>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</si>
  <si>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</si>
  <si>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</si>
  <si>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</si>
  <si>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</si>
  <si>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</si>
  <si>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</si>
  <si>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</si>
  <si>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</si>
  <si>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</si>
  <si>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</si>
  <si>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</si>
  <si>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</si>
  <si>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</si>
  <si>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</si>
  <si>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</si>
  <si>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</si>
  <si>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</si>
  <si>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</si>
  <si>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</si>
  <si>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</si>
  <si>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</si>
  <si>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</si>
  <si>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</si>
  <si>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</si>
  <si>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</si>
  <si>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</si>
  <si>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</si>
  <si>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</si>
  <si>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</si>
  <si>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</si>
  <si>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</si>
  <si>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</si>
  <si>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</si>
  <si>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</si>
  <si>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</si>
  <si>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</si>
  <si>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</si>
  <si>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</si>
  <si>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</si>
  <si>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</si>
  <si>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</si>
  <si>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</si>
  <si>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</si>
  <si>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</si>
  <si>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</si>
  <si>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</si>
  <si>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</si>
  <si>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</si>
  <si>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</si>
  <si>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</si>
  <si>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</si>
  <si>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</si>
  <si>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</si>
  <si>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</si>
  <si>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</si>
  <si>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</si>
  <si>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</si>
  <si>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</si>
  <si>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</si>
  <si>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</si>
  <si>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</si>
  <si>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</si>
  <si>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</si>
  <si>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</si>
  <si>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</si>
  <si>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</si>
  <si>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</si>
  <si>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</si>
  <si>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</si>
  <si>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</si>
  <si>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</si>
  <si>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</si>
  <si>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</si>
  <si>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</si>
  <si>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</si>
  <si>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</si>
  <si>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</si>
  <si>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</si>
  <si>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</si>
  <si>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</si>
  <si>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</si>
  <si>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</si>
  <si>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</si>
  <si>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</si>
  <si>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</si>
  <si>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</si>
  <si>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</si>
  <si>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</si>
  <si>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</si>
  <si>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</si>
  <si>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</si>
  <si>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</si>
  <si>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</si>
  <si>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</si>
  <si>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</si>
  <si>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</si>
  <si>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</si>
  <si>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</si>
  <si>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</si>
  <si>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</si>
  <si>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</si>
  <si>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</si>
  <si>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</si>
  <si>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</si>
  <si>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</si>
  <si>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</si>
  <si>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</si>
  <si>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</si>
  <si>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</si>
  <si>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</si>
  <si>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</si>
  <si>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</si>
  <si>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</si>
  <si>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</si>
  <si>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</si>
  <si>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</si>
  <si>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</si>
  <si>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</si>
  <si>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</si>
  <si>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</si>
  <si>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</si>
  <si>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</si>
  <si>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</si>
  <si>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</si>
  <si>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</si>
  <si>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</si>
  <si>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</si>
  <si>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</si>
  <si>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</si>
  <si>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</si>
  <si>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</si>
  <si>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</si>
  <si>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</si>
  <si>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</si>
  <si>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</si>
  <si>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</si>
  <si>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</si>
  <si>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</si>
  <si>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</si>
  <si>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</si>
  <si>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</si>
  <si>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</si>
  <si>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</si>
  <si>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</si>
  <si>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</si>
  <si>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</si>
  <si>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</si>
  <si>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</si>
  <si>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</si>
  <si>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</si>
  <si>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</si>
  <si>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</si>
  <si>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</si>
  <si>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</si>
  <si>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</si>
  <si>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</si>
  <si>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</si>
  <si>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</si>
  <si>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</si>
  <si>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</si>
  <si>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</si>
  <si>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</si>
  <si>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</si>
  <si>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</si>
  <si>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</si>
  <si>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</si>
  <si>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</si>
  <si>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</si>
  <si>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</si>
  <si>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</si>
  <si>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</si>
  <si>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</si>
  <si>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</si>
  <si>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</si>
  <si>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</si>
  <si>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</si>
  <si>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</si>
  <si>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</si>
  <si>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</si>
  <si>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</si>
  <si>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</si>
  <si>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</si>
  <si>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</si>
  <si>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</si>
  <si>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</si>
  <si>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</si>
  <si>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</si>
  <si>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</si>
  <si>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</si>
  <si>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</si>
  <si>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</si>
  <si>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</si>
  <si>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</si>
  <si>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</si>
  <si>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</si>
  <si>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</si>
  <si>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</si>
  <si>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</si>
  <si>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</si>
  <si>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</si>
  <si>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</si>
  <si>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</si>
  <si>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</si>
  <si>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</si>
  <si>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</si>
  <si>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</si>
  <si>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</si>
  <si>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</si>
  <si>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</si>
  <si>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</si>
  <si>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</si>
  <si>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</si>
  <si>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</si>
  <si>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</si>
  <si>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</si>
  <si>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</si>
  <si>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</si>
  <si>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</si>
  <si>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</si>
  <si>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</si>
  <si>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</si>
  <si>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</si>
  <si>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</si>
  <si>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</si>
  <si>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</si>
  <si>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</si>
  <si>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</si>
  <si>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</si>
  <si>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</si>
  <si>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</si>
  <si>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</si>
  <si>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</si>
  <si>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</si>
  <si>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</si>
  <si>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</si>
  <si>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</si>
  <si>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</si>
  <si>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</si>
  <si>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</si>
  <si>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</si>
  <si>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</si>
  <si>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</si>
  <si>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</si>
  <si>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</si>
  <si>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</si>
  <si>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</si>
  <si>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</si>
  <si>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</si>
  <si>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</si>
  <si>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</si>
  <si>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</si>
  <si>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</si>
  <si>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</si>
  <si>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</si>
  <si>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</si>
  <si>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</si>
  <si>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</si>
  <si>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</si>
  <si>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</si>
  <si>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</si>
  <si>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</si>
  <si>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</si>
  <si>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</si>
  <si>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</si>
  <si>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</si>
  <si>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</si>
  <si>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</si>
  <si>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</si>
  <si>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</si>
  <si>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</si>
  <si>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</si>
  <si>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</si>
  <si>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</si>
  <si>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</si>
  <si>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</si>
  <si>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</si>
  <si>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</si>
  <si>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</si>
  <si>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</si>
  <si>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</si>
  <si>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</si>
  <si>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</si>
  <si>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</si>
  <si>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</si>
  <si>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</si>
  <si>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</si>
  <si>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</si>
  <si>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</si>
  <si>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</si>
  <si>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</si>
  <si>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</si>
  <si>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</si>
  <si>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</si>
  <si>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</si>
  <si>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</si>
  <si>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</si>
  <si>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</si>
  <si>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</si>
  <si>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</si>
  <si>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</si>
  <si>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</si>
  <si>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</si>
  <si>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</si>
  <si>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</si>
  <si>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</si>
  <si>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</si>
  <si>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</si>
  <si>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</si>
  <si>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</si>
  <si>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</si>
  <si>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</si>
  <si>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</si>
  <si>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</si>
  <si>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</si>
  <si>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</si>
  <si>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</si>
  <si>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</si>
  <si>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</si>
  <si>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</si>
  <si>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</si>
  <si>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</si>
  <si>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</si>
  <si>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</si>
  <si>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</si>
  <si>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</si>
  <si>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</si>
  <si>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</si>
  <si>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</si>
  <si>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</si>
  <si>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</si>
  <si>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</si>
  <si>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</si>
  <si>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</si>
  <si>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</si>
  <si>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</si>
  <si>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</si>
  <si>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</si>
  <si>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</si>
  <si>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</si>
  <si>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</si>
  <si>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</si>
  <si>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</si>
  <si>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</si>
  <si>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</si>
  <si>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</si>
  <si>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</si>
  <si>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</si>
  <si>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</si>
  <si>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</si>
  <si>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</si>
  <si>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</si>
  <si>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</si>
  <si>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</si>
  <si>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</si>
  <si>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</si>
  <si>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</si>
  <si>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</si>
  <si>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</si>
  <si>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</si>
  <si>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</si>
  <si>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</si>
  <si>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</si>
  <si>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</si>
  <si>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</si>
  <si>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</si>
  <si>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</si>
  <si>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</si>
  <si>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</si>
  <si>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</si>
  <si>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</si>
  <si>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</si>
  <si>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</si>
  <si>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</si>
  <si>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</si>
  <si>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</si>
  <si>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</si>
  <si>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</si>
  <si>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</si>
  <si>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</si>
  <si>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</si>
  <si>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</si>
  <si>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</si>
  <si>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</si>
  <si>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</si>
  <si>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</si>
  <si>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</si>
  <si>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</si>
  <si>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</si>
  <si>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</si>
  <si>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</si>
  <si>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</si>
  <si>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</si>
  <si>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</si>
  <si>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</si>
  <si>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</si>
  <si>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</si>
  <si>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</si>
  <si>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</si>
  <si>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</si>
  <si>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</si>
  <si>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</si>
  <si>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</si>
  <si>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</si>
  <si>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</si>
  <si>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</si>
  <si>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</si>
  <si>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</si>
  <si>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</si>
  <si>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</si>
  <si>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</si>
  <si>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</si>
  <si>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</si>
  <si>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</si>
  <si>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</si>
  <si>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</si>
  <si>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</si>
  <si>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</si>
  <si>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</si>
  <si>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</si>
  <si>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</si>
  <si>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</si>
  <si>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</si>
  <si>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</si>
  <si>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</si>
  <si>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</si>
  <si>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</si>
  <si>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</si>
  <si>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</si>
  <si>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</si>
  <si>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</si>
  <si>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</si>
  <si>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</si>
  <si>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</si>
  <si>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</si>
  <si>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</si>
  <si>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</si>
  <si>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</si>
  <si>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</si>
  <si>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</si>
  <si>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</si>
  <si>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</si>
  <si>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</si>
  <si>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</si>
  <si>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</si>
  <si>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</si>
  <si>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</si>
  <si>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</si>
  <si>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</si>
  <si>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</si>
  <si>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</si>
  <si>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</si>
  <si>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</si>
  <si>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</si>
  <si>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</si>
  <si>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</si>
  <si>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</si>
  <si>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</si>
  <si>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</si>
  <si>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</si>
  <si>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</si>
  <si>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</si>
  <si>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</si>
  <si>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</si>
  <si>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</si>
  <si>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</si>
  <si>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</si>
  <si>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</si>
  <si>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</si>
  <si>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</si>
  <si>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</si>
  <si>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</si>
  <si>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</si>
  <si>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</si>
  <si>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</si>
  <si>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</si>
  <si>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</si>
  <si>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</si>
  <si>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</si>
  <si>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</si>
  <si>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</si>
  <si>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</si>
  <si>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</si>
  <si>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</si>
  <si>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</si>
  <si>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</si>
  <si>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</si>
  <si>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</si>
  <si>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</si>
  <si>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</si>
  <si>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</si>
  <si>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</si>
  <si>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</si>
  <si>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</si>
  <si>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</si>
  <si>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</si>
  <si>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</si>
  <si>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</si>
  <si>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</si>
  <si>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</si>
  <si>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</si>
  <si>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</si>
  <si>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</si>
  <si>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</si>
  <si>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</si>
  <si>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</si>
  <si>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</si>
  <si>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</si>
  <si>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</si>
  <si>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</si>
  <si>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</si>
  <si>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</si>
  <si>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</si>
  <si>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</si>
  <si>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</si>
  <si>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</si>
  <si>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</si>
  <si>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</si>
  <si>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</si>
  <si>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</si>
  <si>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</si>
  <si>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</si>
  <si>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</si>
  <si>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</si>
  <si>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</si>
  <si>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</si>
  <si>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</si>
  <si>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</si>
  <si>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</si>
  <si>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</si>
  <si>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</si>
  <si>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</si>
  <si>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</si>
  <si>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</si>
  <si>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</si>
  <si>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</si>
  <si>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</si>
  <si>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</si>
  <si>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</si>
  <si>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</si>
  <si>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</si>
  <si>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</si>
  <si>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</si>
  <si>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</si>
  <si>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</si>
  <si>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</si>
  <si>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</si>
  <si>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</si>
  <si>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</si>
  <si>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</si>
  <si>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</si>
  <si>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</si>
  <si>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</si>
  <si>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</si>
  <si>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</si>
  <si>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</si>
  <si>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</si>
  <si>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</si>
  <si>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</si>
  <si>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</si>
  <si>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</si>
  <si>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</si>
  <si>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</si>
  <si>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</si>
  <si>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</si>
  <si>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</si>
  <si>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</si>
  <si>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</si>
  <si>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</si>
  <si>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</si>
  <si>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</si>
  <si>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</si>
  <si>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</si>
  <si>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</si>
  <si>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</si>
  <si>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</si>
  <si>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</si>
  <si>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</si>
  <si>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</si>
  <si>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</si>
  <si>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</si>
  <si>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</si>
  <si>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</si>
  <si>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</si>
  <si>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</si>
  <si>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</si>
  <si>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</si>
  <si>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</si>
  <si>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</si>
  <si>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</si>
  <si>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</si>
  <si>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</si>
  <si>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</si>
  <si>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</si>
  <si>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</si>
  <si>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</si>
  <si>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</si>
  <si>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</si>
  <si>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</si>
  <si>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</si>
  <si>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</si>
  <si>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</si>
  <si>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</si>
  <si>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</si>
  <si>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</si>
  <si>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</si>
  <si>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</si>
  <si>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</si>
  <si>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</si>
  <si>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</si>
  <si>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</si>
  <si>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</si>
  <si>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</si>
  <si>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</si>
  <si>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</si>
  <si>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</si>
  <si>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</si>
  <si>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</si>
  <si>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</si>
  <si>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</si>
  <si>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</si>
  <si>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</si>
  <si>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</si>
  <si>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</si>
  <si>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</si>
  <si>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</si>
  <si>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</si>
  <si>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</si>
  <si>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</si>
  <si>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</si>
  <si>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</si>
  <si>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</si>
  <si>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</si>
  <si>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</si>
  <si>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</si>
  <si>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</si>
  <si>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</si>
  <si>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</si>
  <si>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</si>
  <si>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</si>
  <si>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</si>
  <si>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</si>
  <si>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</si>
  <si>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</si>
  <si>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</si>
  <si>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</si>
  <si>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</si>
  <si>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</si>
  <si>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</si>
  <si>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</si>
  <si>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</si>
  <si>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</si>
  <si>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</si>
  <si>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</si>
  <si>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</si>
  <si>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</si>
  <si>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</si>
  <si>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</si>
  <si>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</si>
  <si>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</si>
  <si>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</si>
  <si>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</si>
  <si>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</si>
  <si>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</si>
  <si>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</si>
  <si>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</si>
  <si>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</si>
  <si>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</si>
  <si>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</si>
  <si>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</si>
  <si>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</si>
  <si>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</si>
  <si>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</si>
  <si>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</si>
  <si>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</si>
  <si>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</si>
  <si>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</si>
  <si>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</si>
  <si>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</si>
  <si>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</si>
  <si>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</si>
  <si>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</si>
  <si>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</si>
  <si>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</si>
  <si>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</si>
  <si>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</si>
  <si>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</si>
  <si>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</si>
  <si>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</si>
  <si>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</si>
  <si>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</si>
  <si>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</si>
  <si>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</si>
  <si>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</si>
  <si>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</si>
  <si>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</si>
  <si>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</si>
  <si>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</si>
  <si>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</si>
  <si>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</si>
  <si>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</si>
  <si>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</si>
  <si>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</si>
  <si>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</si>
  <si>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</si>
  <si>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</si>
  <si>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</si>
  <si>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</si>
  <si>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</si>
  <si>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</si>
  <si>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</si>
  <si>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</si>
  <si>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</si>
  <si>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</si>
  <si>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</si>
  <si>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</si>
  <si>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</si>
  <si>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</si>
  <si>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</si>
  <si>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</si>
  <si>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</si>
  <si>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</si>
  <si>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</si>
  <si>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</si>
  <si>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</si>
  <si>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</si>
  <si>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</si>
  <si>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</si>
  <si>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</si>
  <si>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</si>
  <si>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</si>
  <si>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</si>
  <si>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</si>
  <si>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</si>
  <si>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</si>
  <si>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</si>
  <si>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</si>
  <si>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</si>
  <si>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</si>
  <si>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</si>
  <si>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</si>
  <si>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</si>
  <si>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</si>
  <si>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</si>
  <si>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</si>
  <si>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</si>
  <si>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</si>
  <si>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</si>
  <si>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</si>
  <si>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</si>
  <si>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</si>
  <si>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</si>
  <si>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</si>
  <si>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</si>
  <si>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</si>
  <si>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</si>
  <si>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</si>
  <si>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</si>
  <si>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</si>
  <si>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</si>
  <si>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</si>
  <si>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</si>
  <si>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</si>
  <si>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</si>
  <si>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</si>
  <si>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</si>
  <si>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</si>
  <si>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</si>
  <si>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</si>
  <si>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</si>
  <si>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</si>
  <si>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</si>
  <si>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</si>
  <si>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</si>
  <si>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</si>
  <si>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</si>
  <si>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</si>
  <si>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</si>
  <si>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</si>
  <si>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</si>
  <si>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</si>
  <si>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</si>
  <si>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</si>
  <si>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</si>
  <si>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</si>
  <si>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</si>
  <si>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</si>
  <si>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</si>
  <si>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</si>
  <si>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</si>
  <si>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</si>
  <si>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</si>
  <si>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</si>
  <si>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</si>
  <si>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</si>
  <si>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</si>
  <si>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</si>
  <si>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</si>
  <si>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</si>
  <si>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</si>
  <si>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</si>
  <si>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</si>
  <si>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</si>
  <si>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</si>
  <si>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</si>
  <si>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</si>
  <si>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</si>
  <si>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</si>
  <si>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</si>
  <si>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</si>
  <si>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</si>
  <si>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</si>
  <si>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</si>
  <si>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</si>
  <si>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</si>
  <si>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</si>
  <si>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</si>
  <si>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</si>
  <si>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</si>
  <si>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</si>
  <si>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</si>
  <si>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</si>
  <si>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</si>
  <si>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</si>
  <si>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</si>
  <si>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</si>
  <si>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</si>
  <si>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</si>
  <si>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</si>
  <si>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</si>
  <si>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</si>
  <si>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</si>
  <si>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</si>
  <si>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</si>
  <si>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</si>
  <si>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</si>
  <si>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</si>
  <si>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</si>
  <si>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</si>
  <si>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</si>
  <si>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</si>
  <si>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</si>
  <si>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</si>
  <si>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</si>
  <si>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</si>
  <si>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</si>
  <si>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</si>
  <si>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</si>
  <si>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</si>
  <si>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</si>
  <si>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</si>
  <si>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</si>
  <si>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</si>
  <si>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</si>
  <si>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</si>
  <si>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</si>
  <si>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</si>
  <si>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</si>
  <si>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</si>
  <si>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</si>
  <si>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</si>
  <si>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</si>
  <si>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</si>
  <si>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</si>
  <si>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</si>
  <si>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</si>
  <si>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</si>
  <si>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</si>
  <si>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</si>
  <si>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</si>
  <si>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</si>
  <si>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</si>
  <si>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</si>
  <si>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</si>
  <si>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</si>
  <si>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</si>
  <si>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</si>
  <si>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</si>
  <si>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</si>
  <si>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</si>
  <si>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</si>
  <si>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</si>
  <si>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</si>
  <si>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</si>
  <si>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</si>
  <si>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</si>
  <si>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</si>
  <si>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</si>
  <si>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</si>
  <si>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</si>
  <si>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</si>
  <si>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</si>
  <si>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</si>
  <si>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</si>
  <si>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</si>
  <si>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</si>
  <si>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</si>
  <si>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</si>
  <si>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</si>
  <si>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</si>
  <si>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</si>
  <si>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</si>
  <si>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</si>
  <si>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</si>
  <si>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</si>
  <si>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</si>
  <si>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</si>
  <si>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</si>
  <si>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</si>
  <si>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</si>
  <si>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</si>
  <si>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</si>
  <si>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</si>
  <si>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</si>
  <si>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</si>
  <si>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</si>
  <si>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</si>
  <si>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</si>
  <si>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</si>
  <si>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</si>
  <si>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</si>
  <si>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</si>
  <si>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</si>
  <si>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</si>
  <si>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</si>
  <si>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</si>
  <si>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</si>
  <si>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</si>
  <si>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</si>
  <si>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</si>
  <si>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</si>
  <si>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</si>
  <si>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</si>
  <si>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</si>
  <si>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</si>
  <si>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</si>
  <si>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</si>
  <si>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</si>
  <si>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</si>
  <si>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</si>
  <si>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</si>
  <si>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</si>
  <si>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</si>
  <si>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</si>
  <si>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</si>
  <si>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</si>
  <si>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</si>
  <si>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</si>
  <si>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</si>
  <si>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</si>
  <si>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</si>
  <si>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</si>
  <si>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</si>
  <si>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</si>
  <si>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</si>
  <si>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</si>
  <si>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</si>
  <si>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</si>
  <si>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</si>
  <si>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</si>
  <si>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</si>
  <si>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</si>
  <si>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</si>
  <si>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</si>
  <si>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</si>
  <si>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</si>
  <si>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</si>
  <si>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</si>
  <si>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</si>
  <si>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</si>
  <si>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</si>
  <si>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</si>
  <si>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</si>
  <si>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</si>
  <si>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</si>
  <si>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</si>
  <si>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</si>
  <si>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</si>
  <si>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</si>
  <si>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</si>
  <si>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</si>
  <si>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</si>
  <si>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</si>
  <si>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</si>
  <si>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</si>
  <si>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</si>
  <si>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</si>
  <si>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</si>
  <si>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</si>
  <si>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</si>
  <si>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</si>
  <si>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</si>
  <si>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</si>
  <si>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</si>
  <si>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</si>
  <si>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</si>
  <si>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</si>
  <si>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</si>
  <si>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</si>
  <si>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</si>
  <si>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</si>
  <si>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</si>
  <si>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</si>
  <si>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</si>
  <si>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</si>
  <si>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</si>
  <si>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</si>
  <si>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</si>
  <si>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</si>
  <si>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</si>
  <si>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</si>
  <si>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</si>
  <si>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</si>
  <si>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</si>
  <si>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</si>
  <si>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</si>
  <si>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</si>
  <si>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</si>
  <si>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</si>
  <si>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</si>
  <si>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</si>
  <si>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</si>
  <si>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</si>
  <si>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</si>
  <si>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</si>
  <si>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</si>
  <si>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</si>
  <si>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</si>
  <si>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</si>
  <si>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</si>
  <si>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</si>
  <si>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</si>
  <si>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</si>
  <si>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</si>
  <si>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</si>
  <si>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</si>
  <si>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</si>
  <si>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</si>
  <si>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</si>
  <si>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</si>
  <si>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</si>
  <si>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</si>
  <si>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</si>
  <si>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</si>
  <si>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</si>
  <si>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</si>
  <si>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</si>
  <si>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</si>
  <si>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</si>
  <si>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</si>
  <si>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</si>
  <si>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</si>
  <si>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</si>
  <si>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</si>
  <si>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</si>
  <si>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</si>
  <si>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</si>
  <si>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</si>
  <si>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</si>
  <si>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</si>
  <si>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</si>
  <si>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</si>
  <si>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</si>
  <si>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</si>
  <si>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</si>
  <si>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</si>
  <si>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</si>
  <si>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</si>
  <si>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</si>
  <si>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</si>
  <si>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</si>
  <si>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</si>
  <si>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</si>
  <si>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</si>
  <si>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</si>
  <si>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</si>
  <si>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</si>
  <si>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</si>
  <si>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</si>
  <si>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</si>
  <si>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</si>
  <si>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</si>
  <si>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</si>
  <si>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</si>
  <si>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</si>
  <si>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</si>
  <si>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</si>
  <si>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</si>
  <si>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</si>
  <si>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</si>
  <si>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</si>
  <si>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</si>
  <si>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</si>
  <si>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</si>
  <si>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</si>
  <si>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</si>
  <si>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</si>
  <si>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</si>
  <si>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</si>
  <si>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</si>
  <si>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</si>
  <si>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</si>
  <si>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</si>
  <si>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</si>
  <si>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</si>
  <si>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</si>
  <si>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</si>
  <si>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</si>
  <si>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</si>
  <si>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</si>
  <si>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</si>
  <si>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</si>
  <si>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</si>
  <si>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</si>
  <si>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</si>
  <si>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</si>
  <si>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</si>
  <si>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</si>
  <si>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</si>
  <si>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</si>
  <si>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</si>
  <si>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</si>
  <si>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</si>
  <si>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</si>
  <si>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</si>
  <si>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</si>
  <si>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</si>
  <si>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</si>
  <si>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</si>
  <si>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</si>
  <si>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</si>
  <si>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</si>
  <si>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</si>
  <si>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</si>
  <si>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</si>
  <si>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</si>
  <si>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</si>
  <si>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</si>
  <si>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</si>
  <si>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</si>
  <si>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</si>
  <si>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</si>
  <si>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</si>
  <si>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</si>
  <si>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</si>
  <si>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</si>
  <si>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</si>
  <si>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</si>
  <si>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</si>
  <si>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</si>
  <si>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</si>
  <si>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</si>
  <si>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</si>
  <si>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</si>
  <si>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</si>
  <si>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</si>
  <si>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</si>
  <si>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</si>
  <si>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</si>
  <si>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</si>
  <si>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</si>
  <si>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</si>
  <si>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</si>
  <si>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</si>
  <si>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</si>
  <si>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</si>
  <si>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</si>
  <si>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</si>
  <si>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</si>
  <si>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</si>
  <si>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</si>
  <si>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</si>
  <si>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</si>
  <si>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</si>
  <si>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</si>
  <si>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</si>
  <si>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</si>
  <si>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</si>
  <si>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</si>
  <si>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</si>
  <si>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</si>
  <si>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</si>
  <si>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</si>
  <si>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</si>
  <si>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</si>
  <si>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</si>
  <si>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</si>
  <si>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</si>
  <si>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</si>
  <si>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</si>
  <si>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</si>
  <si>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</si>
  <si>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</si>
  <si>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</si>
  <si>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</si>
  <si>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</si>
  <si>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</si>
  <si>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</si>
  <si>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</si>
  <si>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</si>
  <si>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</si>
  <si>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</si>
  <si>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</si>
  <si>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</si>
  <si>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</si>
  <si>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</si>
  <si>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</si>
  <si>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</si>
  <si>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</si>
  <si>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</si>
  <si>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</si>
  <si>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</si>
  <si>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</si>
  <si>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</si>
  <si>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</si>
  <si>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</si>
  <si>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</si>
  <si>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</si>
  <si>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</si>
  <si>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</si>
  <si>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</si>
  <si>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</si>
  <si>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</si>
  <si>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</si>
  <si>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</si>
  <si>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</si>
  <si>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</si>
  <si>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</si>
  <si>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</si>
  <si>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</si>
  <si>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</si>
  <si>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</si>
  <si>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</si>
  <si>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</si>
  <si>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</si>
  <si>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</si>
  <si>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</si>
  <si>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</si>
  <si>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</si>
  <si>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</si>
  <si>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</si>
  <si>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</si>
  <si>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</si>
  <si>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</si>
  <si>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</si>
  <si>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</si>
  <si>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</si>
  <si>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</si>
  <si>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</si>
  <si>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</si>
  <si>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</si>
  <si>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</si>
  <si>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</si>
  <si>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</si>
  <si>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</si>
  <si>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</si>
  <si>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</si>
  <si>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</si>
  <si>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</si>
  <si>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</si>
  <si>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</si>
  <si>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</si>
  <si>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</si>
  <si>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</si>
  <si>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</si>
  <si>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</si>
  <si>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</si>
  <si>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</si>
  <si>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</si>
  <si>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</si>
  <si>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</si>
  <si>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</si>
  <si>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</si>
  <si>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</si>
  <si>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</si>
  <si>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</si>
  <si>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</si>
  <si>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</si>
  <si>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</si>
  <si>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</si>
  <si>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</si>
  <si>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</si>
  <si>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</si>
  <si>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</si>
  <si>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</si>
  <si>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</si>
  <si>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</si>
  <si>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</si>
  <si>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</si>
  <si>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</si>
  <si>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</si>
  <si>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</si>
  <si>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</si>
  <si>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</si>
  <si>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</si>
  <si>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</si>
  <si>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</si>
  <si>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</si>
  <si>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</si>
  <si>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</si>
  <si>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</si>
  <si>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</si>
  <si>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</si>
  <si>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</si>
  <si>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</si>
  <si>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</si>
  <si>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</si>
  <si>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</si>
  <si>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</si>
  <si>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</si>
  <si>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</si>
  <si>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</si>
  <si>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</si>
  <si>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</si>
  <si>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</si>
  <si>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</si>
  <si>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</si>
  <si>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</si>
  <si>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</si>
  <si>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</si>
  <si>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</si>
  <si>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</si>
  <si>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</si>
  <si>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</si>
  <si>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</si>
  <si>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</si>
  <si>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</si>
  <si>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</si>
  <si>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</si>
  <si>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</si>
  <si>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</si>
  <si>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</si>
  <si>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</si>
  <si>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</si>
  <si>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</si>
  <si>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</si>
  <si>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</si>
  <si>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</si>
  <si>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</si>
  <si>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</si>
  <si>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</si>
  <si>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</si>
  <si>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</si>
  <si>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</si>
  <si>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</si>
  <si>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</si>
  <si>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</si>
  <si>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</si>
  <si>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</si>
  <si>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</si>
  <si>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</si>
  <si>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</si>
  <si>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</si>
  <si>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</si>
  <si>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</si>
  <si>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</si>
  <si>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</si>
  <si>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</si>
  <si>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</si>
  <si>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</si>
  <si>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</si>
  <si>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</si>
  <si>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</si>
  <si>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</si>
  <si>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</si>
  <si>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</si>
  <si>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</si>
  <si>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</si>
  <si>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</si>
  <si>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</si>
  <si>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</si>
  <si>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</si>
  <si>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</si>
  <si>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</si>
  <si>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</si>
  <si>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</si>
  <si>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</si>
  <si>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</si>
  <si>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</si>
  <si>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</si>
  <si>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</si>
  <si>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</si>
  <si>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</si>
  <si>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</si>
  <si>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</si>
  <si>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</si>
  <si>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</si>
  <si>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</si>
  <si>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</si>
  <si>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</si>
  <si>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</si>
  <si>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</si>
  <si>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</si>
  <si>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</si>
  <si>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</si>
  <si>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</si>
  <si>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</si>
  <si>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</si>
  <si>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</si>
  <si>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</si>
  <si>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</si>
  <si>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</si>
  <si>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</si>
  <si>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</si>
  <si>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</si>
  <si>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</si>
  <si>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</si>
  <si>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</si>
  <si>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</si>
  <si>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</si>
  <si>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</si>
  <si>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</si>
  <si>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</si>
  <si>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</si>
  <si>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</si>
  <si>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</si>
  <si>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</si>
  <si>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</si>
  <si>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</si>
  <si>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</si>
  <si>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</si>
  <si>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</si>
  <si>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</si>
  <si>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</si>
  <si>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</si>
  <si>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</si>
  <si>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</si>
  <si>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</si>
  <si>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</si>
  <si>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</si>
  <si>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</si>
  <si>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</si>
  <si>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</si>
  <si>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</si>
  <si>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</si>
  <si>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</si>
  <si>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</si>
  <si>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</si>
  <si>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</si>
  <si>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</si>
  <si>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</si>
  <si>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</si>
  <si>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</si>
  <si>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</si>
  <si>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</si>
  <si>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</si>
  <si>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</si>
  <si>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</si>
  <si>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</si>
  <si>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</si>
  <si>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</si>
  <si>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</si>
  <si>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</si>
  <si>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</si>
  <si>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</si>
  <si>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</si>
  <si>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</si>
  <si>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</si>
  <si>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</si>
  <si>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</si>
  <si>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</si>
  <si>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</si>
  <si>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</si>
  <si>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</si>
  <si>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</si>
  <si>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</si>
  <si>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</si>
  <si>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</si>
  <si>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</si>
  <si>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</si>
  <si>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</si>
  <si>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</si>
  <si>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</si>
  <si>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</si>
  <si>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</si>
  <si>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</si>
  <si>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</si>
  <si>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</si>
  <si>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</si>
  <si>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</si>
  <si>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</si>
  <si>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</si>
  <si>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</si>
  <si>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</si>
  <si>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</si>
  <si>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</si>
  <si>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</si>
  <si>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</si>
  <si>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</si>
  <si>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</si>
  <si>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</si>
  <si>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</si>
  <si>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</si>
  <si>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</si>
  <si>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</si>
  <si>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</si>
  <si>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</si>
  <si>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</si>
  <si>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</si>
  <si>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</si>
  <si>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</si>
  <si>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</si>
  <si>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</si>
  <si>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</si>
  <si>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</si>
  <si>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</si>
  <si>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</si>
  <si>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</si>
  <si>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</si>
  <si>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</si>
  <si>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</si>
  <si>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</si>
  <si>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</si>
  <si>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</si>
  <si>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</si>
  <si>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</si>
  <si>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</si>
  <si>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</si>
  <si>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</si>
  <si>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</si>
  <si>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</si>
  <si>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</si>
  <si>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</si>
  <si>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</si>
  <si>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</si>
  <si>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</si>
  <si>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</si>
  <si>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</si>
  <si>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</si>
  <si>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</si>
  <si>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</si>
  <si>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</si>
  <si>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</si>
  <si>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</si>
  <si>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</si>
  <si>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</si>
  <si>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</si>
  <si>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</si>
  <si>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</si>
  <si>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</si>
  <si>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</si>
  <si>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</si>
  <si>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</si>
  <si>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</si>
  <si>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</si>
  <si>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</si>
  <si>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</si>
  <si>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</si>
  <si>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</si>
  <si>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</si>
  <si>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</si>
  <si>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</si>
  <si>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</si>
  <si>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</si>
  <si>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</si>
  <si>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</si>
  <si>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</si>
  <si>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</si>
  <si>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</si>
  <si>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</si>
  <si>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</si>
  <si>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</si>
  <si>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</si>
  <si>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</si>
  <si>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</si>
  <si>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</si>
  <si>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</si>
  <si>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</si>
  <si>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</si>
  <si>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</si>
  <si>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</si>
  <si>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</si>
  <si>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</si>
  <si>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</si>
  <si>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</si>
  <si>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</si>
  <si>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</si>
  <si>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</si>
  <si>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</si>
  <si>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</si>
  <si>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</si>
  <si>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</si>
  <si>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</si>
  <si>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</si>
  <si>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</si>
  <si>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</si>
  <si>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</si>
  <si>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</si>
  <si>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</si>
  <si>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</si>
  <si>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</si>
  <si>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</si>
  <si>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</si>
  <si>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</si>
  <si>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</si>
  <si>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</si>
  <si>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</si>
  <si>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</si>
  <si>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</si>
  <si>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</si>
  <si>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</si>
  <si>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</si>
  <si>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</si>
  <si>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</si>
  <si>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</si>
  <si>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</si>
  <si>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</si>
  <si>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</si>
  <si>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</si>
  <si>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</si>
  <si>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</si>
  <si>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</si>
  <si>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</si>
  <si>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</si>
  <si>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</si>
  <si>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</si>
  <si>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</si>
  <si>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</si>
  <si>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</si>
  <si>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</si>
  <si>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</si>
  <si>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</si>
  <si>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</si>
  <si>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</si>
  <si>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</si>
  <si>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</si>
  <si>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</si>
  <si>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</si>
  <si>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</si>
  <si>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</si>
  <si>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</si>
  <si>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</si>
  <si>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</si>
  <si>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</si>
  <si>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</si>
  <si>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</si>
  <si>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</si>
  <si>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</si>
  <si>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</si>
  <si>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</si>
  <si>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</si>
  <si>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</si>
  <si>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</si>
  <si>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</si>
  <si>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</si>
  <si>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</si>
  <si>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</si>
  <si>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</si>
  <si>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</si>
  <si>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</si>
  <si>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</si>
  <si>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</si>
  <si>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</si>
  <si>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</si>
  <si>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</si>
  <si>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</si>
  <si>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</si>
  <si>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</si>
  <si>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</si>
  <si>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</si>
  <si>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</si>
  <si>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</si>
  <si>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</si>
  <si>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</si>
  <si>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</si>
  <si>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</si>
  <si>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</si>
  <si>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</si>
  <si>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</si>
  <si>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</si>
  <si>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</si>
  <si>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</si>
  <si>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</si>
  <si>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</si>
  <si>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</si>
  <si>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</si>
  <si>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</si>
  <si>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</si>
  <si>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</si>
  <si>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</si>
  <si>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</si>
  <si>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</si>
  <si>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</si>
  <si>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</si>
  <si>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</si>
  <si>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</si>
  <si>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</si>
  <si>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</si>
  <si>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</si>
  <si>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</si>
  <si>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</si>
  <si>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</si>
  <si>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</si>
  <si>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</si>
  <si>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</si>
  <si>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</si>
  <si>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</si>
  <si>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</si>
  <si>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</si>
  <si>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</si>
  <si>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</si>
  <si>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</si>
  <si>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</si>
  <si>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</si>
  <si>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</si>
  <si>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</si>
  <si>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</si>
  <si>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</si>
  <si>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</si>
  <si>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</si>
  <si>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</si>
  <si>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</si>
  <si>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</si>
  <si>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</si>
  <si>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</si>
  <si>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</si>
  <si>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</si>
  <si>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</si>
  <si>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</si>
  <si>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</si>
  <si>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</si>
  <si>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</si>
  <si>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</si>
  <si>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</si>
  <si>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</si>
  <si>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</si>
  <si>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</si>
  <si>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</si>
  <si>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</si>
  <si>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</si>
  <si>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</si>
  <si>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</si>
  <si>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</si>
  <si>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</si>
  <si>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</si>
  <si>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</si>
  <si>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</si>
  <si>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</si>
  <si>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</si>
  <si>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</si>
  <si>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</si>
  <si>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</si>
  <si>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</si>
  <si>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</si>
  <si>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</si>
  <si>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</si>
  <si>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</si>
  <si>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</si>
  <si>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</si>
  <si>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</si>
  <si>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</si>
  <si>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</si>
  <si>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</si>
  <si>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</si>
  <si>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</si>
  <si>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</si>
  <si>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</si>
  <si>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</si>
  <si>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</si>
  <si>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</si>
  <si>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</si>
  <si>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</si>
  <si>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</si>
  <si>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</si>
  <si>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</si>
  <si>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</si>
  <si>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</si>
  <si>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</si>
  <si>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</si>
  <si>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</si>
  <si>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</si>
  <si>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</si>
  <si>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</si>
  <si>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</si>
  <si>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</si>
  <si>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</si>
  <si>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</si>
  <si>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</si>
  <si>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</si>
  <si>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</si>
  <si>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</si>
  <si>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</si>
  <si>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</si>
  <si>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</si>
  <si>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</si>
  <si>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</si>
  <si>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</si>
  <si>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</si>
  <si>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</si>
  <si>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</si>
  <si>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</si>
  <si>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</si>
  <si>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</si>
  <si>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</si>
  <si>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</si>
  <si>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</si>
  <si>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</si>
  <si>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</si>
  <si>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</si>
  <si>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</si>
  <si>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</si>
  <si>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</si>
  <si>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</si>
  <si>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</si>
  <si>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</si>
  <si>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</si>
  <si>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</si>
  <si>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</si>
  <si>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</si>
  <si>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</si>
  <si>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</si>
  <si>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</si>
  <si>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</si>
  <si>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</si>
  <si>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</si>
  <si>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</si>
  <si>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</si>
  <si>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</si>
  <si>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</si>
  <si>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</si>
  <si>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</si>
  <si>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</si>
  <si>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</si>
  <si>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</si>
  <si>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</si>
  <si>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</si>
  <si>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</si>
  <si>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</si>
  <si>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</si>
  <si>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</si>
  <si>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</si>
  <si>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</si>
  <si>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</si>
  <si>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</si>
  <si>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</si>
  <si>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</si>
  <si>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</si>
  <si>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</si>
  <si>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</si>
  <si>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</si>
  <si>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</si>
  <si>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</si>
  <si>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</si>
  <si>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</si>
  <si>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</si>
  <si>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</si>
  <si>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</si>
  <si>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</si>
  <si>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</si>
  <si>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</si>
  <si>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</si>
  <si>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</si>
  <si>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</si>
  <si>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</si>
  <si>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</si>
  <si>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</si>
  <si>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</si>
  <si>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</si>
  <si>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</si>
  <si>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</si>
  <si>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</si>
  <si>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</si>
  <si>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</si>
  <si>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</si>
  <si>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</si>
  <si>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</si>
  <si>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</si>
  <si>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</si>
  <si>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</si>
  <si>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</si>
  <si>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</si>
  <si>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</si>
  <si>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</si>
  <si>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</si>
  <si>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</si>
  <si>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</si>
  <si>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</si>
  <si>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</si>
  <si>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</si>
  <si>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</si>
  <si>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</si>
  <si>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</si>
  <si>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</si>
  <si>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</si>
  <si>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</si>
  <si>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</si>
  <si>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</si>
  <si>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</si>
  <si>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</si>
  <si>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</si>
  <si>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</si>
  <si>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</si>
  <si>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</si>
  <si>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</si>
  <si>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</si>
  <si>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</si>
  <si>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</si>
  <si>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</si>
  <si>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</si>
  <si>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</si>
  <si>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</si>
  <si>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</si>
  <si>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</si>
  <si>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</si>
  <si>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</si>
  <si>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</si>
  <si>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</si>
  <si>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</si>
  <si>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</si>
  <si>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</si>
  <si>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</si>
  <si>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</si>
  <si>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</si>
  <si>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</si>
  <si>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</si>
  <si>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</si>
  <si>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</si>
  <si>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</si>
  <si>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</si>
  <si>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</si>
  <si>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</si>
  <si>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</si>
  <si>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</si>
  <si>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</si>
  <si>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</si>
  <si>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</si>
  <si>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</si>
  <si>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</si>
  <si>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</si>
  <si>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</si>
  <si>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</si>
  <si>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</si>
  <si>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</si>
  <si>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</si>
  <si>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</si>
  <si>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</si>
  <si>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</si>
  <si>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</si>
  <si>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</si>
  <si>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</si>
  <si>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</si>
  <si>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</si>
  <si>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</si>
  <si>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</si>
  <si>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</si>
  <si>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</si>
  <si>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</si>
  <si>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</si>
  <si>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</si>
  <si>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</si>
  <si>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</si>
  <si>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</si>
  <si>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</si>
  <si>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</si>
  <si>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</si>
  <si>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</si>
  <si>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</si>
  <si>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</si>
  <si>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</si>
  <si>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</si>
  <si>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</si>
  <si>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</si>
  <si>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</si>
  <si>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</si>
  <si>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</si>
  <si>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</si>
  <si>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</si>
  <si>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</si>
  <si>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</si>
  <si>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</si>
  <si>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</si>
  <si>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</si>
  <si>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</si>
  <si>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</si>
  <si>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</si>
  <si>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</si>
  <si>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</si>
  <si>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</si>
  <si>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</si>
  <si>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</si>
  <si>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</si>
  <si>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</si>
  <si>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</si>
  <si>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</si>
  <si>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</si>
  <si>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</si>
  <si>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</si>
  <si>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</si>
  <si>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</si>
  <si>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</si>
  <si>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</si>
  <si>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</si>
  <si>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</si>
  <si>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</si>
  <si>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</si>
  <si>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</si>
  <si>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</si>
  <si>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</si>
  <si>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</si>
  <si>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</si>
  <si>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</si>
  <si>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</si>
  <si>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</si>
  <si>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</si>
  <si>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</si>
  <si>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</si>
  <si>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</si>
  <si>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</si>
  <si>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</si>
  <si>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</si>
  <si>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</si>
  <si>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</si>
  <si>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</si>
  <si>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</si>
  <si>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</si>
  <si>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</si>
  <si>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</si>
  <si>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</si>
  <si>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</si>
  <si>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</si>
  <si>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</si>
  <si>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</si>
  <si>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</si>
  <si>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</si>
  <si>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</si>
  <si>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</si>
  <si>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</si>
  <si>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</si>
  <si>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</si>
  <si>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</si>
  <si>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</si>
  <si>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</si>
  <si>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</si>
  <si>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</si>
  <si>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</si>
  <si>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</si>
  <si>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</si>
  <si>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</si>
  <si>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</si>
  <si>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</si>
  <si>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</si>
  <si>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</si>
  <si>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</si>
  <si>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</si>
  <si>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</si>
  <si>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</si>
  <si>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</si>
  <si>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</si>
  <si>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</si>
  <si>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</si>
  <si>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</si>
  <si>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</si>
  <si>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</si>
  <si>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</si>
  <si>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</si>
  <si>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</si>
  <si>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</si>
  <si>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</si>
  <si>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</si>
  <si>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</si>
  <si>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</si>
  <si>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</si>
  <si>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</si>
  <si>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</si>
  <si>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</si>
  <si>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</si>
  <si>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</si>
  <si>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</si>
  <si>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</si>
  <si>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</si>
  <si>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</si>
  <si>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</si>
  <si>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</si>
  <si>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</si>
  <si>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</si>
  <si>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</si>
  <si>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</si>
  <si>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</si>
  <si>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</si>
  <si>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</si>
  <si>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</si>
  <si>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</si>
  <si>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</si>
  <si>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</si>
  <si>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</si>
  <si>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</si>
  <si>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</si>
  <si>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</si>
  <si>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</si>
  <si>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</si>
  <si>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</si>
  <si>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</si>
  <si>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</si>
  <si>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</si>
  <si>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</si>
  <si>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</si>
  <si>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</si>
  <si>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</si>
  <si>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</si>
  <si>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</si>
  <si>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</si>
  <si>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</si>
  <si>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</si>
  <si>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</si>
  <si>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</si>
  <si>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</si>
  <si>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</si>
  <si>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</si>
  <si>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</si>
  <si>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</si>
  <si>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</si>
  <si>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</si>
  <si>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</si>
  <si>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</si>
  <si>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</si>
  <si>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</si>
  <si>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</si>
  <si>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</si>
  <si>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</si>
  <si>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</si>
  <si>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</si>
  <si>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</si>
  <si>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</si>
  <si>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</si>
  <si>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</si>
  <si>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</si>
  <si>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</si>
  <si>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</si>
  <si>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</si>
  <si>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</si>
  <si>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</si>
  <si>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</si>
  <si>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</si>
  <si>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</si>
  <si>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</si>
  <si>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</si>
  <si>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</si>
  <si>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</si>
  <si>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</si>
  <si>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</si>
  <si>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</si>
  <si>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</si>
  <si>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</si>
  <si>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</si>
  <si>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</si>
  <si>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</si>
  <si>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</si>
  <si>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</si>
  <si>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</si>
  <si>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</si>
  <si>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</si>
  <si>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</si>
  <si>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</si>
  <si>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</si>
  <si>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</si>
  <si>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</si>
  <si>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</si>
  <si>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</si>
  <si>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</si>
  <si>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</si>
  <si>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</si>
  <si>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</si>
  <si>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</si>
  <si>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</si>
  <si>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</si>
  <si>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</si>
  <si>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</si>
  <si>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</si>
  <si>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</si>
  <si>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</si>
  <si>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</si>
  <si>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</si>
  <si>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</si>
  <si>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</si>
  <si>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</si>
  <si>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</si>
  <si>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</si>
  <si>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</si>
  <si>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</si>
  <si>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</si>
  <si>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</si>
  <si>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</si>
  <si>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</si>
  <si>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</si>
  <si>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</si>
  <si>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</si>
  <si>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</si>
  <si>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</si>
  <si>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</si>
  <si>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</si>
  <si>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</si>
  <si>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</si>
  <si>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</si>
  <si>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</si>
  <si>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</si>
  <si>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</si>
  <si>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</si>
  <si>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</si>
  <si>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</si>
  <si>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</si>
  <si>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</si>
  <si>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</si>
  <si>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</si>
  <si>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</si>
  <si>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</si>
  <si>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</si>
  <si>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</si>
  <si>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</si>
  <si>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</si>
  <si>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</si>
  <si>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</si>
  <si>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</si>
  <si>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</si>
  <si>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</si>
  <si>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</si>
  <si>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</si>
  <si>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</si>
  <si>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</si>
  <si>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</si>
  <si>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</si>
  <si>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</si>
  <si>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</si>
  <si>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</si>
  <si>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</si>
  <si>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</si>
  <si>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</si>
  <si>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</si>
  <si>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</si>
  <si>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</si>
  <si>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</si>
  <si>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</si>
  <si>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</si>
  <si>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</si>
  <si>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</si>
  <si>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</si>
  <si>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</si>
  <si>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</si>
  <si>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</si>
  <si>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</si>
  <si>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</si>
  <si>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</si>
  <si>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</si>
  <si>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</si>
  <si>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</si>
  <si>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</si>
  <si>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</si>
  <si>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</si>
  <si>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</si>
  <si>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</si>
  <si>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</si>
  <si>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</si>
  <si>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</si>
  <si>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</si>
  <si>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</si>
  <si>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</si>
  <si>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</si>
  <si>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</si>
  <si>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</si>
  <si>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</si>
  <si>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</si>
  <si>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</si>
  <si>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</si>
  <si>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</si>
  <si>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</si>
  <si>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</si>
  <si>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</si>
  <si>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</si>
  <si>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</si>
  <si>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</si>
  <si>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</si>
  <si>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</si>
  <si>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</si>
  <si>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</si>
  <si>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</si>
  <si>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</si>
  <si>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</si>
  <si>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</si>
  <si>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</si>
  <si>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</si>
  <si>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</si>
  <si>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</si>
  <si>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</si>
  <si>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</si>
  <si>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</si>
  <si>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</si>
  <si>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</si>
  <si>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</si>
  <si>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</si>
  <si>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</si>
  <si>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</si>
  <si>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</si>
  <si>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</si>
  <si>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</si>
  <si>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</si>
  <si>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</si>
  <si>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</si>
  <si>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</si>
  <si>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</si>
  <si>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</si>
  <si>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</si>
  <si>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</si>
  <si>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</si>
  <si>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</si>
  <si>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</si>
  <si>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</si>
  <si>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</si>
  <si>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</si>
  <si>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</si>
  <si>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</si>
  <si>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</si>
  <si>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</si>
  <si>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</si>
  <si>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</si>
  <si>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</si>
  <si>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</si>
  <si>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</si>
  <si>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</si>
  <si>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</si>
  <si>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</si>
  <si>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</si>
  <si>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</si>
  <si>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</si>
  <si>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</si>
  <si>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</si>
  <si>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</si>
  <si>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</si>
  <si>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</si>
  <si>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</si>
  <si>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</si>
  <si>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</si>
  <si>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</si>
  <si>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</si>
  <si>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</si>
  <si>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</si>
  <si>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</si>
  <si>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</si>
  <si>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</si>
  <si>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</si>
  <si>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</si>
  <si>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</si>
  <si>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</si>
  <si>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</si>
  <si>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</si>
  <si>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</si>
  <si>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</si>
  <si>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</si>
  <si>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</si>
  <si>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</si>
  <si>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</si>
  <si>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</si>
  <si>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</si>
  <si>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</si>
  <si>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</si>
  <si>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</si>
  <si>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</si>
  <si>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</si>
  <si>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</si>
  <si>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</si>
  <si>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</si>
  <si>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</si>
  <si>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</si>
  <si>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</si>
  <si>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</si>
  <si>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</si>
  <si>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</si>
  <si>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</si>
  <si>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</si>
  <si>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</si>
  <si>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</si>
  <si>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</si>
  <si>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</si>
  <si>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</si>
  <si>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</si>
  <si>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</si>
  <si>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</si>
  <si>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</si>
  <si>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</si>
  <si>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</si>
  <si>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</si>
  <si>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</si>
  <si>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</si>
  <si>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</si>
  <si>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</si>
  <si>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</si>
  <si>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</si>
  <si>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</si>
  <si>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</si>
  <si>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</si>
  <si>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</si>
  <si>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</si>
  <si>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</si>
  <si>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</si>
  <si>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</si>
  <si>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</si>
  <si>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</si>
  <si>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</si>
  <si>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</si>
  <si>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</si>
  <si>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</si>
  <si>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</si>
  <si>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</si>
  <si>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</si>
  <si>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</si>
  <si>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</si>
  <si>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</si>
  <si>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</si>
  <si>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</si>
  <si>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</si>
  <si>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</si>
  <si>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</si>
  <si>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</si>
  <si>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</si>
  <si>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</si>
  <si>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</si>
  <si>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</si>
  <si>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</si>
  <si>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</si>
  <si>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</si>
  <si>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</si>
  <si>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</si>
  <si>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</si>
  <si>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</si>
  <si>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</si>
  <si>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</si>
  <si>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</si>
  <si>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</si>
  <si>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</si>
  <si>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</si>
  <si>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</si>
  <si>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</si>
  <si>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</si>
  <si>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</si>
  <si>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</si>
  <si>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</si>
  <si>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</si>
  <si>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</si>
  <si>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</si>
  <si>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</si>
  <si>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</si>
  <si>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</si>
  <si>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</si>
  <si>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</si>
  <si>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</si>
  <si>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</si>
  <si>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</si>
  <si>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</si>
  <si>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</si>
  <si>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</si>
  <si>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</si>
  <si>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</si>
  <si>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</si>
  <si>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</si>
  <si>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</si>
  <si>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</si>
  <si>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</si>
  <si>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</si>
  <si>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</si>
  <si>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</si>
  <si>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</si>
  <si>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</si>
  <si>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</si>
  <si>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</si>
  <si>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</si>
  <si>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</si>
  <si>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</si>
  <si>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</si>
  <si>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</si>
  <si>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</si>
  <si>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</si>
  <si>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</si>
  <si>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</si>
  <si>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</si>
  <si>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</si>
  <si>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</si>
  <si>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</si>
  <si>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</si>
  <si>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</si>
  <si>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</si>
  <si>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</si>
  <si>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</si>
  <si>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</si>
  <si>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</si>
  <si>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</si>
  <si>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</si>
  <si>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</si>
  <si>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</si>
  <si>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</si>
  <si>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</si>
  <si>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</si>
  <si>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</si>
  <si>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</si>
  <si>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</si>
  <si>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</si>
  <si>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</si>
  <si>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</si>
  <si>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</si>
  <si>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</si>
  <si>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</si>
  <si>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</si>
  <si>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</si>
  <si>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</si>
  <si>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</si>
  <si>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</si>
  <si>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</si>
  <si>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</si>
  <si>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</si>
  <si>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</si>
  <si>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</si>
  <si>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</si>
  <si>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</si>
  <si>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</si>
  <si>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</si>
  <si>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</si>
  <si>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</si>
  <si>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</si>
  <si>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</si>
  <si>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</si>
  <si>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</si>
  <si>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</si>
  <si>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</si>
  <si>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</si>
  <si>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</si>
  <si>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</si>
  <si>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</si>
  <si>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</si>
  <si>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</si>
  <si>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</si>
  <si>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</si>
  <si>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</si>
  <si>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</si>
  <si>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</si>
  <si>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</si>
  <si>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</si>
  <si>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</si>
  <si>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</si>
  <si>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</si>
  <si>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</si>
  <si>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</si>
  <si>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</si>
  <si>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</si>
  <si>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</si>
  <si>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</si>
  <si>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</si>
  <si>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</si>
  <si>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</si>
  <si>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</si>
  <si>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</si>
  <si>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</si>
  <si>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</si>
  <si>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</si>
  <si>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</si>
  <si>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</si>
  <si>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</si>
  <si>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</si>
  <si>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</si>
  <si>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</si>
  <si>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</si>
  <si>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</si>
  <si>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</si>
  <si>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</si>
  <si>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</si>
  <si>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</si>
  <si>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</si>
  <si>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</si>
  <si>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</si>
  <si>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</si>
  <si>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</si>
  <si>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</si>
  <si>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</si>
  <si>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</si>
  <si>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</si>
  <si>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</si>
  <si>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</si>
  <si>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</si>
  <si>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</si>
  <si>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</si>
  <si>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</si>
  <si>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</si>
  <si>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</si>
  <si>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</si>
  <si>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</si>
  <si>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</si>
  <si>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</si>
  <si>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</si>
  <si>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</si>
  <si>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</si>
  <si>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</si>
  <si>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</si>
  <si>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</si>
  <si>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</si>
  <si>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</si>
  <si>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</si>
  <si>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</si>
  <si>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</si>
  <si>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</si>
  <si>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</si>
  <si>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</si>
  <si>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</si>
  <si>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</si>
  <si>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</si>
  <si>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</si>
  <si>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</si>
  <si>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</si>
  <si>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</si>
  <si>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</si>
  <si>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</si>
  <si>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</si>
  <si>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</si>
  <si>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</si>
  <si>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</si>
  <si>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</si>
  <si>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</si>
  <si>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</si>
  <si>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</si>
  <si>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</si>
  <si>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</si>
  <si>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</si>
  <si>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</si>
  <si>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</si>
  <si>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</si>
  <si>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</si>
  <si>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</si>
  <si>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</si>
  <si>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</si>
  <si>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</si>
  <si>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</si>
  <si>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</si>
  <si>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</si>
  <si>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</si>
  <si>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</si>
  <si>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</si>
  <si>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</si>
  <si>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</si>
  <si>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</si>
  <si>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</si>
  <si>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</si>
  <si>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</si>
  <si>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</si>
  <si>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</si>
  <si>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</si>
  <si>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</si>
  <si>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</si>
  <si>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</si>
  <si>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</si>
  <si>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</si>
  <si>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</si>
  <si>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</si>
  <si>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</si>
  <si>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</si>
  <si>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</si>
  <si>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</si>
  <si>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</si>
  <si>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</si>
  <si>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</si>
  <si>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</si>
  <si>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</si>
  <si>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</si>
  <si>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</si>
  <si>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</si>
  <si>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</si>
  <si>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</si>
  <si>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</si>
  <si>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</si>
  <si>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</si>
  <si>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</si>
  <si>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</si>
  <si>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</si>
  <si>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</si>
  <si>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</si>
  <si>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</si>
  <si>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</si>
  <si>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</si>
  <si>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</si>
  <si>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</si>
  <si>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</si>
  <si>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</si>
  <si>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</si>
  <si>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</si>
  <si>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</si>
  <si>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</si>
  <si>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</si>
  <si>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</si>
  <si>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</si>
  <si>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</si>
  <si>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</si>
  <si>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</si>
  <si>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</si>
  <si>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</si>
  <si>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</si>
  <si>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</si>
  <si>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</si>
  <si>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</si>
  <si>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</si>
  <si>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</si>
  <si>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</si>
  <si>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</si>
  <si>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</si>
  <si>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</si>
  <si>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</si>
  <si>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</si>
  <si>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</si>
  <si>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</si>
  <si>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</si>
  <si>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</si>
  <si>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</si>
  <si>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</si>
  <si>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</si>
  <si>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</si>
  <si>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</si>
  <si>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</si>
  <si>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</si>
  <si>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</si>
  <si>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</si>
  <si>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</si>
  <si>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</si>
  <si>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</si>
  <si>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</si>
  <si>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</si>
  <si>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</si>
  <si>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</si>
  <si>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</si>
  <si>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</si>
  <si>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</si>
  <si>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</si>
  <si>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</si>
  <si>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</si>
  <si>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</si>
  <si>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</si>
  <si>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</si>
  <si>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</si>
  <si>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</si>
  <si>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</si>
  <si>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</si>
  <si>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</si>
  <si>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</si>
  <si>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</si>
  <si>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</si>
  <si>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</si>
  <si>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</si>
  <si>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</si>
  <si>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</si>
  <si>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</si>
  <si>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</si>
  <si>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</si>
  <si>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</si>
  <si>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</si>
  <si>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</si>
  <si>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</si>
  <si>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</si>
  <si>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</si>
  <si>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</si>
  <si>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</si>
  <si>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</si>
  <si>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</si>
  <si>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</si>
  <si>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</si>
  <si>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</si>
  <si>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</si>
  <si>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</si>
  <si>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</si>
  <si>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</si>
  <si>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</si>
  <si>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</si>
  <si>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</si>
  <si>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</si>
  <si>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</si>
  <si>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</si>
  <si>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</si>
  <si>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</si>
  <si>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</si>
  <si>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</si>
  <si>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</si>
  <si>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</si>
  <si>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</si>
  <si>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</si>
  <si>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</si>
  <si>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</si>
  <si>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</si>
  <si>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</si>
  <si>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</si>
  <si>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</si>
  <si>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</si>
  <si>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</si>
  <si>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</si>
  <si>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</si>
  <si>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</si>
  <si>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</si>
  <si>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</si>
  <si>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</si>
  <si>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</si>
  <si>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</si>
  <si>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</si>
  <si>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</si>
  <si>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</si>
  <si>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</si>
  <si>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</si>
  <si>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</si>
  <si>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</si>
  <si>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</si>
  <si>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</si>
  <si>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</si>
  <si>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</si>
  <si>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</si>
  <si>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</si>
  <si>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</si>
  <si>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</si>
  <si>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</si>
  <si>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</si>
  <si>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</si>
  <si>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</si>
  <si>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</si>
  <si>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</si>
  <si>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</si>
  <si>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</si>
  <si>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</si>
  <si>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</si>
  <si>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</si>
  <si>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</si>
  <si>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</si>
  <si>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</si>
  <si>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</si>
  <si>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</si>
  <si>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</si>
  <si>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</si>
  <si>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</si>
  <si>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</si>
  <si>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</si>
  <si>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</si>
  <si>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</si>
  <si>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</si>
  <si>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</si>
  <si>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</si>
  <si>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</si>
  <si>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</si>
  <si>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</si>
  <si>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</si>
  <si>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</si>
  <si>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</si>
  <si>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</si>
  <si>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</si>
  <si>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</si>
  <si>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</si>
  <si>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</si>
  <si>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</si>
  <si>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</si>
  <si>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</si>
  <si>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</si>
  <si>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</si>
  <si>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</si>
  <si>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</si>
  <si>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</si>
  <si>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</si>
  <si>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</si>
  <si>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</si>
  <si>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</si>
  <si>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</si>
  <si>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</si>
  <si>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</si>
  <si>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</si>
  <si>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</si>
  <si>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</si>
  <si>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</si>
  <si>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</si>
  <si>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</si>
  <si>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</si>
  <si>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</si>
  <si>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</si>
  <si>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</si>
  <si>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</si>
  <si>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</si>
  <si>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</si>
  <si>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</si>
  <si>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</si>
  <si>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</si>
  <si>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</si>
  <si>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</si>
  <si>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</si>
  <si>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</si>
  <si>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</si>
  <si>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</si>
  <si>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</si>
  <si>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</si>
  <si>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</si>
  <si>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</si>
  <si>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</si>
  <si>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</si>
  <si>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</si>
  <si>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</si>
  <si>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</si>
  <si>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</si>
  <si>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</si>
  <si>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</si>
  <si>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</si>
  <si>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</si>
  <si>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</si>
  <si>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</si>
  <si>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</si>
  <si>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</si>
  <si>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</si>
  <si>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</si>
  <si>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</si>
  <si>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</si>
  <si>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</si>
  <si>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</si>
  <si>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</si>
  <si>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</si>
  <si>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</si>
  <si>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</si>
  <si>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</si>
  <si>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</si>
  <si>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</si>
  <si>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</si>
  <si>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</si>
  <si>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</si>
  <si>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</si>
  <si>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</si>
  <si>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</si>
  <si>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</si>
  <si>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</si>
  <si>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</si>
  <si>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</si>
  <si>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</si>
  <si>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</si>
  <si>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</si>
  <si>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</si>
  <si>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</si>
  <si>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</si>
  <si>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</si>
  <si>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</si>
  <si>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</si>
  <si>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</si>
  <si>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</si>
  <si>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</si>
  <si>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</si>
  <si>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</si>
  <si>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</si>
  <si>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</si>
  <si>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</si>
  <si>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</si>
  <si>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</si>
  <si>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</si>
  <si>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</si>
  <si>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</si>
  <si>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</si>
  <si>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</si>
  <si>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</si>
  <si>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</si>
  <si>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</si>
  <si>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</si>
  <si>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</si>
  <si>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</si>
  <si>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</si>
  <si>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</si>
  <si>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</si>
  <si>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</si>
  <si>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</si>
  <si>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</si>
  <si>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</si>
  <si>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</si>
  <si>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</si>
  <si>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</si>
  <si>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</si>
  <si>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</si>
  <si>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</si>
  <si>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</si>
  <si>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</si>
  <si>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</si>
  <si>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</si>
  <si>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</si>
  <si>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</si>
  <si>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</si>
  <si>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</si>
  <si>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</si>
  <si>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</si>
  <si>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</si>
  <si>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</si>
  <si>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</si>
  <si>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</si>
  <si>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</si>
  <si>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</si>
  <si>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</si>
  <si>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</si>
  <si>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</si>
  <si>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</si>
  <si>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</si>
  <si>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</si>
  <si>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</si>
  <si>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</si>
  <si>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</si>
  <si>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</si>
  <si>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</si>
  <si>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</si>
  <si>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</si>
  <si>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</si>
  <si>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</si>
  <si>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</si>
  <si>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</si>
  <si>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</si>
  <si>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</si>
  <si>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</si>
  <si>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</si>
  <si>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</si>
  <si>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</si>
  <si>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</si>
  <si>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</si>
  <si>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</si>
  <si>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</si>
  <si>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</si>
  <si>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</si>
  <si>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</si>
  <si>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</si>
  <si>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</si>
  <si>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</si>
  <si>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</si>
  <si>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</si>
  <si>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</si>
  <si>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</si>
  <si>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</si>
  <si>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</si>
  <si>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</si>
  <si>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</si>
  <si>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</si>
  <si>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</si>
  <si>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</si>
  <si>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</si>
  <si>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</si>
  <si>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</si>
  <si>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</si>
  <si>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</si>
  <si>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</si>
  <si>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</si>
  <si>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</si>
  <si>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</si>
  <si>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</si>
  <si>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</si>
  <si>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</si>
  <si>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</si>
  <si>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</si>
  <si>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</si>
  <si>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</si>
  <si>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</si>
  <si>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</si>
  <si>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</si>
  <si>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</si>
  <si>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</si>
  <si>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</si>
  <si>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</si>
  <si>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</si>
  <si>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</si>
  <si>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</si>
  <si>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</si>
  <si>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</si>
  <si>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</si>
  <si>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</si>
  <si>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</si>
  <si>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</si>
  <si>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</si>
  <si>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</si>
  <si>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</si>
  <si>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</si>
  <si>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</si>
  <si>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</si>
  <si>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</si>
  <si>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</si>
  <si>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</si>
  <si>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</si>
  <si>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</si>
  <si>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</si>
  <si>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</si>
  <si>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</si>
  <si>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</si>
  <si>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</si>
  <si>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</si>
  <si>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</si>
  <si>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</si>
  <si>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</si>
  <si>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</si>
  <si>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</si>
  <si>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</si>
  <si>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</si>
  <si>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</si>
  <si>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</si>
  <si>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</si>
  <si>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</si>
  <si>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</si>
  <si>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</si>
  <si>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</si>
  <si>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</si>
  <si>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</si>
  <si>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</si>
  <si>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</si>
  <si>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</si>
  <si>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</si>
  <si>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</si>
  <si>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</si>
  <si>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</si>
  <si>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</si>
  <si>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</si>
  <si>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</si>
  <si>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</si>
  <si>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</si>
  <si>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</si>
  <si>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</si>
  <si>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</si>
  <si>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</si>
  <si>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</si>
  <si>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</si>
  <si>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</si>
  <si>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</si>
  <si>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</si>
  <si>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</si>
  <si>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</si>
  <si>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</si>
  <si>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</si>
  <si>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</si>
  <si>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</si>
  <si>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</si>
  <si>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</si>
  <si>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</si>
  <si>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</si>
  <si>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</si>
  <si>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</si>
  <si>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</si>
  <si>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</si>
  <si>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</si>
  <si>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</si>
  <si>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</si>
  <si>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</si>
  <si>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</si>
  <si>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</si>
  <si>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</si>
  <si>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</si>
  <si>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</si>
  <si>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</si>
  <si>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</si>
  <si>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</si>
  <si>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</si>
  <si>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</si>
  <si>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</si>
  <si>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</si>
  <si>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</si>
  <si>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</si>
  <si>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</si>
  <si>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</si>
  <si>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</si>
  <si>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</si>
  <si>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</si>
  <si>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</si>
  <si>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</si>
  <si>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</si>
  <si>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</si>
  <si>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</si>
  <si>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</si>
  <si>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</si>
  <si>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</si>
  <si>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</si>
  <si>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</si>
  <si>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</si>
  <si>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</si>
  <si>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</si>
  <si>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</si>
  <si>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</si>
  <si>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</si>
  <si>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</si>
  <si>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</si>
  <si>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</si>
  <si>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</si>
  <si>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</si>
  <si>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</si>
  <si>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</si>
  <si>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</si>
  <si>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</si>
  <si>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</si>
  <si>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</si>
  <si>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</si>
  <si>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</si>
  <si>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</si>
  <si>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</si>
  <si>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</si>
  <si>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</si>
  <si>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</si>
  <si>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</si>
  <si>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</si>
  <si>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</si>
  <si>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</si>
  <si>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</si>
  <si>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</si>
  <si>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</si>
  <si>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</si>
  <si>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</si>
  <si>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</si>
  <si>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</si>
  <si>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</si>
  <si>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</si>
  <si>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</si>
  <si>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</si>
  <si>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</si>
  <si>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</si>
  <si>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</si>
  <si>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</si>
  <si>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</si>
  <si>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</si>
  <si>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</si>
  <si>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</si>
  <si>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</si>
  <si>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</si>
  <si>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</si>
  <si>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</si>
  <si>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</si>
  <si>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</si>
  <si>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</si>
  <si>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</si>
  <si>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</si>
  <si>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</si>
  <si>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</si>
  <si>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</si>
  <si>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</si>
  <si>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</si>
  <si>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</si>
  <si>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</si>
  <si>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</si>
  <si>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</si>
  <si>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</si>
  <si>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</si>
  <si>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</si>
  <si>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</si>
  <si>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</si>
  <si>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</si>
  <si>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</si>
  <si>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</si>
  <si>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</si>
  <si>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</si>
  <si>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</si>
  <si>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</si>
  <si>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</si>
  <si>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</si>
  <si>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</si>
  <si>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</si>
  <si>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</si>
  <si>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</si>
  <si>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</si>
  <si>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</si>
  <si>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</si>
  <si>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</si>
  <si>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</si>
  <si>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</si>
  <si>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</si>
  <si>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</si>
  <si>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</si>
  <si>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</si>
  <si>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</si>
  <si>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</si>
  <si>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</si>
  <si>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</si>
  <si>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</si>
  <si>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</si>
  <si>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</si>
  <si>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</si>
  <si>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</si>
  <si>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</si>
  <si>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</si>
  <si>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</si>
  <si>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</si>
  <si>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</si>
  <si>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</si>
  <si>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</si>
  <si>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</si>
  <si>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</si>
  <si>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</si>
  <si>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</si>
  <si>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</si>
  <si>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</si>
  <si>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</si>
  <si>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</si>
  <si>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</si>
  <si>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</si>
  <si>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</si>
  <si>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</si>
  <si>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</si>
  <si>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</si>
  <si>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</si>
  <si>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</si>
  <si>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</si>
  <si>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</si>
  <si>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</si>
  <si>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</si>
  <si>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</si>
  <si>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</si>
  <si>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</si>
  <si>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</si>
  <si>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</si>
  <si>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</si>
  <si>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</si>
  <si>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</si>
  <si>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</si>
  <si>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</si>
  <si>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</si>
  <si>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</si>
  <si>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</si>
  <si>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</si>
  <si>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</si>
  <si>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</si>
  <si>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</si>
  <si>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</si>
  <si>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</si>
  <si>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</si>
  <si>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</si>
  <si>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</si>
  <si>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</si>
  <si>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</si>
  <si>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</si>
  <si>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</si>
  <si>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</si>
  <si>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</si>
  <si>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</si>
  <si>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</si>
  <si>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</si>
  <si>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</si>
  <si>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</si>
  <si>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</si>
  <si>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</si>
  <si>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</si>
  <si>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</si>
  <si>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</si>
  <si>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</si>
  <si>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</si>
  <si>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</si>
  <si>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</si>
  <si>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</si>
  <si>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</si>
  <si>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</si>
  <si>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</si>
  <si>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</si>
  <si>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</si>
  <si>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</si>
  <si>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</si>
  <si>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</si>
  <si>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</si>
  <si>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</si>
  <si>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</si>
  <si>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</si>
  <si>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</si>
  <si>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</si>
  <si>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</si>
  <si>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</si>
  <si>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</si>
  <si>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</si>
  <si>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</si>
  <si>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</si>
  <si>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</si>
  <si>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</si>
  <si>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</si>
  <si>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</si>
  <si>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</si>
  <si>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</si>
  <si>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</si>
  <si>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</si>
  <si>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</si>
  <si>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</si>
  <si>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</si>
  <si>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</si>
  <si>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</si>
  <si>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</si>
  <si>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</si>
  <si>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</si>
  <si>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</si>
  <si>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</si>
  <si>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</si>
  <si>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</si>
  <si>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</si>
  <si>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</si>
  <si>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</si>
  <si>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</si>
  <si>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</si>
  <si>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</si>
  <si>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</si>
  <si>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</si>
  <si>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</si>
  <si>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</si>
  <si>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</si>
  <si>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</si>
  <si>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</si>
  <si>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</si>
  <si>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</si>
  <si>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</si>
  <si>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</si>
  <si>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</si>
  <si>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</si>
  <si>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</si>
  <si>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</si>
  <si>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</si>
  <si>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</si>
  <si>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</si>
  <si>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</si>
  <si>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</si>
  <si>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</si>
  <si>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</si>
  <si>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</si>
  <si>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</si>
  <si>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</si>
  <si>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</si>
  <si>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</si>
  <si>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</si>
  <si>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</si>
  <si>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</si>
  <si>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</si>
  <si>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</si>
  <si>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</si>
  <si>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</si>
  <si>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</si>
  <si>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</si>
  <si>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</si>
  <si>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</si>
  <si>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</si>
  <si>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</si>
  <si>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</si>
  <si>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</si>
  <si>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</si>
  <si>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</si>
  <si>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</si>
  <si>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</si>
  <si>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</si>
  <si>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</si>
  <si>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</si>
  <si>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</si>
  <si>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</si>
  <si>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</si>
  <si>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</si>
  <si>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</si>
  <si>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</si>
  <si>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</si>
  <si>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</si>
  <si>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</si>
  <si>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</si>
  <si>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</si>
  <si>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</si>
  <si>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</si>
  <si>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</si>
  <si>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</si>
  <si>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</si>
  <si>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</si>
  <si>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</si>
  <si>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</si>
  <si>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</si>
  <si>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</si>
  <si>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</si>
  <si>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</si>
  <si>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</si>
  <si>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</si>
  <si>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</si>
  <si>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</si>
  <si>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</si>
  <si>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</si>
  <si>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</si>
  <si>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</si>
  <si>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</si>
  <si>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</si>
  <si>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</si>
  <si>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</si>
  <si>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</si>
  <si>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</si>
  <si>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</si>
  <si>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</si>
  <si>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</si>
  <si>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</si>
  <si>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</si>
  <si>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</si>
  <si>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</si>
  <si>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</si>
  <si>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</si>
  <si>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</si>
  <si>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</si>
  <si>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</si>
  <si>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</si>
  <si>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</si>
  <si>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</si>
  <si>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</si>
  <si>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</si>
  <si>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</si>
  <si>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</si>
  <si>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</si>
  <si>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</si>
  <si>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</si>
  <si>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</si>
  <si>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</si>
  <si>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</si>
  <si>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</si>
  <si>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</si>
  <si>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</si>
  <si>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</si>
  <si>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</si>
  <si>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</si>
  <si>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</si>
  <si>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</si>
  <si>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</si>
  <si>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</si>
  <si>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</si>
  <si>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</si>
  <si>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</si>
  <si>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</si>
  <si>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</si>
  <si>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</si>
  <si>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</si>
  <si>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</si>
  <si>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</si>
  <si>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</si>
  <si>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</si>
  <si>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</si>
  <si>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</si>
  <si>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</si>
  <si>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</si>
  <si>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</si>
  <si>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</si>
  <si>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</si>
  <si>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</si>
  <si>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</si>
  <si>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</si>
  <si>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</si>
  <si>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</si>
  <si>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</si>
  <si>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</si>
  <si>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</si>
  <si>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</si>
  <si>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</si>
  <si>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</si>
  <si>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</si>
  <si>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</si>
  <si>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</si>
  <si>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</si>
  <si>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</si>
  <si>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</si>
  <si>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</si>
  <si>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</si>
  <si>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</si>
  <si>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</si>
  <si>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</si>
  <si>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</si>
  <si>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</si>
  <si>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</si>
  <si>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</si>
  <si>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</si>
  <si>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</si>
  <si>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</si>
  <si>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</si>
  <si>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</si>
  <si>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</si>
  <si>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</si>
  <si>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</si>
  <si>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</si>
  <si>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</si>
  <si>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</si>
  <si>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</si>
  <si>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</si>
  <si>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</si>
  <si>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</si>
  <si>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</si>
  <si>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</si>
  <si>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</si>
  <si>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</si>
  <si>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</si>
  <si>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</si>
  <si>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</si>
  <si>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</si>
  <si>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</si>
  <si>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</si>
  <si>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</si>
  <si>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</si>
  <si>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</si>
  <si>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</si>
  <si>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</si>
  <si>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</si>
  <si>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</si>
  <si>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</si>
  <si>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</si>
  <si>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</si>
  <si>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</si>
  <si>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</si>
  <si>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</si>
  <si>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</si>
  <si>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</si>
  <si>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</si>
  <si>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</si>
  <si>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</si>
  <si>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</si>
  <si>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</si>
  <si>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</si>
  <si>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</si>
  <si>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</si>
  <si>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</si>
  <si>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</si>
  <si>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</si>
  <si>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</si>
  <si>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</si>
  <si>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</si>
  <si>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</si>
  <si>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</si>
  <si>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</si>
  <si>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</si>
  <si>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</si>
  <si>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</si>
  <si>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</si>
  <si>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</si>
  <si>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</si>
  <si>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</si>
  <si>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</si>
  <si>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</si>
  <si>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</si>
  <si>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</si>
  <si>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</si>
  <si>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</si>
  <si>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</si>
  <si>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</si>
  <si>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</si>
  <si>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</si>
  <si>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</si>
  <si>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</si>
  <si>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</si>
  <si>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</si>
  <si>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</si>
  <si>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</si>
  <si>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</si>
  <si>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</si>
  <si>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</si>
  <si>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</si>
  <si>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</si>
  <si>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</si>
  <si>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</si>
  <si>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</si>
  <si>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</si>
  <si>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</si>
  <si>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</si>
  <si>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</si>
  <si>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</si>
  <si>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</si>
  <si>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</si>
  <si>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</si>
  <si>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</si>
  <si>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</si>
  <si>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</si>
  <si>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</si>
  <si>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</si>
  <si>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</si>
  <si>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</si>
  <si>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</si>
  <si>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</si>
  <si>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</si>
  <si>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</si>
  <si>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</si>
  <si>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</si>
  <si>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</si>
  <si>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</si>
  <si>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</si>
  <si>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</si>
  <si>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</si>
  <si>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</si>
  <si>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</si>
  <si>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</si>
  <si>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</si>
  <si>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</si>
  <si>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</si>
  <si>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</si>
  <si>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</si>
  <si>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</si>
  <si>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</si>
  <si>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</si>
  <si>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</si>
  <si>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</si>
  <si>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</si>
  <si>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</si>
  <si>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</si>
  <si>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</si>
  <si>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</si>
  <si>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</si>
  <si>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</si>
  <si>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</si>
  <si>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</si>
  <si>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</si>
  <si>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</si>
  <si>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</si>
  <si>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</si>
  <si>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</si>
  <si>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</si>
  <si>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</si>
  <si>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</si>
  <si>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</si>
  <si>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</si>
  <si>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</si>
  <si>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</si>
  <si>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</si>
  <si>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</si>
  <si>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</si>
  <si>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</si>
  <si>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</si>
  <si>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</si>
  <si>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</si>
  <si>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</si>
  <si>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</si>
  <si>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</si>
  <si>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</si>
  <si>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</si>
  <si>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</si>
  <si>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</si>
  <si>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</si>
  <si>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</si>
  <si>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</si>
  <si>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</si>
  <si>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</si>
  <si>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</si>
  <si>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</si>
  <si>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</si>
  <si>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</si>
  <si>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</si>
  <si>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</si>
  <si>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</si>
  <si>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</si>
  <si>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</si>
  <si>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</si>
  <si>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</si>
  <si>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</si>
  <si>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</si>
  <si>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</si>
  <si>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</si>
  <si>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</si>
  <si>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</si>
  <si>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</si>
  <si>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</si>
  <si>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</si>
  <si>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</si>
  <si>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</si>
  <si>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</si>
  <si>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</si>
  <si>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</si>
  <si>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</si>
  <si>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</si>
  <si>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</si>
  <si>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</si>
  <si>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</si>
  <si>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</si>
  <si>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</si>
  <si>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</si>
  <si>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</si>
  <si>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</si>
  <si>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</si>
  <si>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</si>
  <si>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</si>
  <si>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</si>
  <si>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</si>
  <si>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</si>
  <si>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</si>
  <si>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</si>
  <si>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</si>
  <si>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</si>
  <si>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</si>
  <si>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</si>
  <si>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</si>
  <si>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</si>
  <si>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</si>
  <si>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</si>
  <si>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</si>
  <si>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</si>
  <si>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</si>
  <si>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</si>
  <si>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</si>
  <si>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</si>
  <si>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</si>
  <si>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</si>
  <si>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</si>
  <si>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</si>
  <si>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</si>
  <si>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</si>
  <si>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</si>
  <si>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</si>
  <si>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</si>
  <si>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</si>
  <si>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</si>
  <si>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</si>
  <si>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</si>
  <si>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</si>
  <si>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</si>
  <si>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</si>
  <si>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</si>
  <si>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</si>
  <si>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</si>
  <si>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</si>
  <si>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</si>
  <si>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</si>
  <si>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</si>
  <si>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</si>
  <si>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</si>
  <si>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</si>
  <si>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</si>
  <si>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</si>
  <si>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</si>
  <si>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</si>
  <si>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</si>
  <si>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</si>
  <si>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</si>
  <si>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</si>
  <si>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</si>
  <si>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</si>
  <si>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</si>
  <si>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</si>
  <si>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</si>
  <si>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</si>
  <si>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</si>
  <si>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</si>
  <si>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</si>
  <si>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</si>
  <si>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</si>
  <si>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</si>
  <si>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</si>
  <si>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</si>
  <si>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</si>
  <si>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</si>
  <si>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</si>
  <si>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</si>
  <si>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</si>
  <si>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</si>
  <si>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</si>
  <si>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</si>
  <si>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</si>
  <si>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</si>
  <si>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</si>
  <si>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</si>
  <si>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</si>
  <si>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</si>
  <si>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</si>
  <si>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</si>
  <si>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</si>
  <si>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</si>
  <si>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</si>
  <si>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</si>
  <si>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</si>
  <si>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</si>
  <si>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</si>
  <si>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</si>
  <si>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</si>
  <si>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</si>
  <si>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</si>
  <si>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</si>
  <si>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</si>
  <si>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</si>
  <si>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</si>
  <si>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</si>
  <si>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</si>
  <si>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</si>
  <si>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</si>
  <si>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</si>
  <si>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</si>
  <si>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</si>
  <si>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</si>
  <si>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</si>
  <si>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</si>
  <si>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</si>
  <si>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</si>
  <si>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</si>
  <si>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</si>
  <si>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</si>
  <si>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</si>
  <si>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</si>
  <si>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</si>
  <si>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</si>
  <si>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</si>
  <si>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</si>
  <si>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</si>
  <si>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</si>
  <si>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</si>
  <si>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</si>
  <si>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</si>
  <si>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</si>
  <si>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</si>
  <si>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</si>
  <si>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</si>
  <si>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</si>
  <si>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</si>
  <si>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</si>
  <si>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</si>
  <si>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</si>
  <si>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</si>
  <si>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</si>
  <si>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</si>
  <si>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</si>
  <si>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</si>
  <si>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</si>
  <si>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</si>
  <si>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</si>
  <si>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</si>
  <si>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</si>
  <si>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</si>
  <si>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</si>
  <si>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</si>
  <si>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</si>
  <si>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</si>
  <si>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</si>
  <si>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</si>
  <si>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</si>
  <si>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</si>
  <si>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</si>
  <si>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</si>
  <si>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</si>
  <si>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</si>
  <si>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</si>
  <si>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</si>
  <si>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</si>
  <si>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</si>
  <si>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</si>
  <si>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</si>
  <si>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</si>
  <si>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</si>
  <si>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</si>
  <si>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</si>
  <si>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</si>
  <si>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</si>
  <si>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</si>
  <si>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</si>
  <si>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</si>
  <si>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</si>
  <si>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</si>
  <si>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</si>
  <si>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</si>
  <si>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</si>
  <si>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</si>
  <si>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</si>
  <si>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</si>
  <si>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</si>
  <si>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</si>
  <si>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</si>
  <si>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</si>
  <si>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</si>
  <si>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</si>
  <si>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</si>
  <si>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</si>
  <si>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</si>
  <si>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</si>
  <si>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</si>
  <si>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</si>
  <si>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</si>
  <si>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</si>
  <si>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</si>
  <si>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</si>
  <si>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</si>
  <si>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</si>
  <si>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</si>
  <si>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</si>
  <si>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</si>
  <si>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</si>
  <si>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</si>
  <si>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</si>
  <si>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</si>
  <si>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</si>
  <si>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</si>
  <si>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</si>
  <si>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</si>
  <si>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</si>
  <si>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</si>
  <si>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</si>
  <si>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</si>
  <si>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</si>
  <si>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</si>
  <si>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</si>
  <si>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</si>
  <si>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</si>
  <si>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</si>
  <si>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</si>
  <si>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</si>
  <si>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</si>
  <si>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</si>
  <si>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</si>
  <si>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</si>
  <si>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</si>
  <si>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</si>
  <si>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</si>
  <si>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</si>
  <si>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</si>
  <si>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</si>
  <si>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</si>
  <si>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</si>
  <si>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</si>
  <si>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</si>
  <si>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</si>
  <si>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</si>
  <si>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</si>
  <si>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</si>
  <si>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</si>
  <si>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</si>
  <si>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</si>
  <si>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</si>
  <si>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</si>
  <si>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</si>
  <si>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</si>
  <si>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</si>
  <si>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</si>
  <si>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</si>
  <si>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</si>
  <si>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</si>
  <si>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</si>
  <si>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</si>
  <si>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</si>
  <si>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</si>
  <si>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</si>
  <si>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</si>
  <si>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</si>
  <si>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</si>
  <si>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</si>
  <si>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</si>
  <si>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</si>
  <si>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</si>
  <si>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</si>
  <si>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</si>
  <si>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</si>
  <si>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</si>
  <si>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</si>
  <si>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</si>
  <si>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</si>
  <si>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</si>
  <si>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</si>
  <si>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</si>
  <si>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</si>
  <si>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</si>
  <si>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</si>
  <si>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</si>
  <si>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</si>
  <si>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</si>
  <si>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</si>
  <si>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</si>
  <si>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</si>
  <si>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</si>
  <si>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</si>
  <si>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</si>
  <si>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</si>
  <si>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</si>
  <si>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</si>
  <si>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</si>
  <si>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</si>
  <si>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</si>
  <si>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</si>
  <si>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</si>
  <si>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</si>
  <si>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</si>
  <si>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</si>
  <si>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</si>
  <si>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</si>
  <si>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</si>
  <si>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</si>
  <si>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</si>
  <si>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</si>
  <si>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</si>
  <si>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</si>
  <si>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</si>
  <si>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</si>
  <si>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</si>
  <si>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</si>
  <si>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</si>
  <si>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</si>
  <si>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</si>
  <si>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</si>
  <si>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</si>
  <si>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</si>
  <si>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</si>
  <si>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</si>
  <si>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</si>
  <si>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</si>
  <si>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</si>
  <si>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</si>
  <si>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</si>
  <si>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</si>
  <si>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</si>
  <si>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</si>
  <si>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</si>
  <si>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</si>
  <si>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</si>
  <si>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</si>
  <si>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</si>
  <si>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</si>
  <si>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</si>
  <si>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</si>
  <si>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</si>
  <si>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</si>
  <si>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</si>
  <si>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</si>
  <si>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</si>
  <si>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</si>
  <si>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</si>
  <si>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</si>
  <si>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</si>
  <si>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</si>
  <si>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</si>
  <si>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</si>
  <si>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</si>
  <si>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</si>
  <si>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</si>
  <si>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</si>
  <si>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</si>
  <si>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</si>
  <si>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</si>
  <si>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</si>
  <si>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</si>
  <si>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</si>
  <si>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</si>
  <si>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</si>
  <si>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</si>
  <si>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</si>
  <si>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</si>
  <si>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</si>
  <si>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</si>
  <si>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</si>
  <si>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</si>
  <si>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</si>
  <si>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</si>
  <si>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</si>
  <si>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</si>
  <si>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</si>
  <si>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</si>
  <si>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</si>
  <si>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</si>
  <si>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</si>
  <si>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</si>
  <si>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</si>
  <si>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</si>
  <si>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</si>
  <si>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</si>
  <si>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</si>
  <si>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</si>
  <si>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</si>
  <si>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</si>
  <si>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</si>
  <si>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</si>
  <si>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</si>
  <si>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</si>
  <si>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</si>
  <si>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</si>
  <si>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</si>
  <si>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</si>
  <si>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</si>
  <si>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</si>
  <si>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</si>
  <si>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</si>
  <si>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</si>
  <si>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</si>
  <si>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</si>
  <si>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</si>
  <si>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</si>
  <si>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</si>
  <si>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</si>
  <si>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</si>
  <si>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</si>
  <si>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</si>
  <si>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</si>
  <si>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</si>
  <si>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</si>
  <si>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</si>
  <si>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</si>
  <si>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</si>
  <si>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</si>
  <si>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</si>
  <si>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</si>
  <si>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</si>
  <si>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</si>
  <si>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</si>
  <si>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</si>
  <si>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</si>
  <si>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</si>
  <si>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</si>
  <si>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</si>
  <si>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</si>
  <si>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</si>
  <si>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</si>
  <si>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</si>
  <si>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</si>
  <si>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</si>
  <si>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</si>
  <si>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</si>
  <si>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</si>
  <si>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</si>
  <si>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</si>
  <si>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</si>
  <si>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</si>
  <si>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</si>
  <si>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</si>
  <si>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</si>
  <si>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</si>
  <si>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</si>
  <si>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</si>
  <si>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</si>
  <si>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</si>
  <si>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</si>
  <si>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</si>
  <si>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</si>
  <si>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</si>
  <si>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</si>
  <si>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</si>
  <si>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</si>
  <si>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</si>
  <si>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</si>
  <si>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</si>
  <si>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</si>
  <si>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</si>
  <si>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</si>
  <si>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</si>
  <si>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</si>
  <si>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</si>
  <si>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</si>
  <si>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</si>
  <si>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</si>
  <si>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</si>
  <si>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</si>
  <si>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</si>
  <si>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</si>
  <si>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</si>
  <si>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</si>
  <si>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</si>
  <si>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</si>
  <si>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</si>
  <si>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</si>
  <si>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</si>
  <si>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</si>
  <si>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</si>
  <si>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</si>
  <si>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</si>
  <si>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</si>
  <si>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</si>
  <si>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</si>
  <si>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</si>
  <si>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</si>
  <si>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</si>
  <si>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</si>
  <si>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</si>
  <si>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</si>
  <si>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</si>
  <si>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</si>
  <si>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</si>
  <si>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</si>
  <si>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</si>
  <si>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</si>
  <si>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</si>
  <si>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</si>
  <si>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</si>
  <si>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</si>
  <si>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</si>
  <si>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</si>
  <si>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</si>
  <si>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</si>
  <si>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</si>
  <si>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</si>
  <si>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</si>
  <si>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</si>
  <si>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</si>
  <si>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</si>
  <si>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</si>
  <si>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</si>
  <si>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</si>
  <si>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</si>
  <si>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</si>
  <si>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</si>
  <si>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</si>
  <si>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</si>
  <si>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</si>
  <si>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</si>
  <si>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</si>
  <si>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</si>
  <si>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</si>
  <si>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</si>
  <si>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</si>
  <si>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</si>
  <si>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</si>
  <si>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</si>
  <si>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</si>
  <si>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</si>
  <si>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</si>
  <si>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</si>
  <si>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</si>
  <si>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</si>
  <si>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</si>
  <si>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</si>
  <si>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</si>
  <si>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</si>
  <si>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</si>
  <si>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</si>
  <si>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</si>
  <si>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</si>
  <si>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</si>
  <si>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</si>
  <si>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</si>
  <si>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</si>
  <si>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</si>
  <si>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</si>
  <si>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</si>
  <si>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</si>
  <si>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</si>
  <si>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</si>
  <si>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</si>
  <si>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</si>
  <si>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</si>
  <si>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</si>
  <si>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</si>
  <si>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</si>
  <si>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</si>
  <si>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</si>
  <si>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</si>
  <si>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</si>
  <si>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</si>
  <si>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</si>
  <si>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</si>
  <si>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</si>
  <si>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</si>
  <si>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</si>
  <si>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</si>
  <si>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</si>
  <si>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</si>
  <si>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</si>
  <si>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</si>
  <si>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</si>
  <si>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</si>
  <si>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</si>
  <si>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</si>
  <si>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</si>
  <si>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</si>
  <si>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</si>
  <si>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</si>
  <si>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</si>
  <si>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</si>
  <si>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</si>
  <si>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</si>
  <si>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</si>
  <si>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</si>
  <si>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</si>
  <si>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</si>
  <si>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</si>
  <si>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</si>
  <si>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</si>
  <si>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</si>
  <si>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</si>
  <si>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</si>
  <si>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</si>
  <si>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</si>
  <si>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</si>
  <si>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</si>
  <si>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</si>
  <si>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</si>
  <si>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</si>
  <si>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</si>
  <si>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</si>
  <si>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</si>
  <si>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</si>
  <si>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</si>
  <si>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</si>
  <si>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</si>
  <si>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</si>
  <si>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</si>
  <si>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</si>
  <si>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</si>
  <si>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</si>
  <si>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</si>
  <si>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</si>
  <si>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</si>
  <si>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</si>
  <si>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</si>
  <si>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</si>
  <si>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</si>
  <si>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</si>
  <si>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</si>
  <si>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</si>
  <si>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</si>
  <si>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</si>
  <si>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</si>
  <si>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</si>
  <si>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</si>
  <si>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</si>
  <si>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</si>
  <si>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</si>
  <si>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</si>
  <si>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</si>
  <si>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</si>
  <si>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</si>
  <si>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</si>
  <si>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</si>
  <si>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</si>
  <si>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</si>
  <si>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</si>
  <si>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</si>
  <si>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</si>
  <si>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</si>
  <si>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</si>
  <si>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</si>
  <si>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</si>
  <si>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</si>
  <si>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</si>
  <si>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</si>
  <si>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</si>
  <si>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</si>
  <si>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</si>
  <si>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</si>
  <si>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</si>
  <si>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</si>
  <si>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</si>
  <si>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</si>
  <si>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</si>
  <si>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</si>
  <si>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</si>
  <si>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</si>
  <si>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</si>
  <si>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</si>
  <si>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</si>
  <si>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</si>
  <si>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</si>
  <si>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</si>
  <si>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</si>
  <si>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</si>
  <si>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</si>
  <si>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</si>
  <si>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</si>
  <si>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</si>
  <si>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</si>
  <si>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</si>
  <si>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</si>
  <si>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</si>
  <si>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</si>
  <si>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</si>
  <si>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</si>
  <si>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</si>
  <si>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</si>
  <si>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</si>
  <si>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</si>
  <si>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</si>
  <si>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</si>
  <si>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</si>
  <si>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</si>
  <si>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</si>
  <si>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</si>
  <si>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</si>
  <si>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</si>
  <si>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</si>
  <si>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</si>
  <si>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</si>
  <si>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</si>
  <si>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</si>
  <si>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</si>
  <si>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</si>
  <si>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</si>
  <si>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</si>
  <si>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</si>
  <si>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</si>
  <si>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</si>
  <si>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</si>
  <si>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</si>
  <si>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</si>
  <si>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</si>
  <si>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</si>
  <si>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</si>
  <si>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</si>
  <si>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</si>
  <si>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</si>
  <si>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</si>
  <si>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</si>
  <si>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</si>
  <si>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</si>
  <si>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</si>
  <si>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</si>
  <si>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</si>
  <si>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</si>
  <si>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</si>
  <si>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</si>
  <si>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</si>
  <si>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</si>
  <si>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</si>
  <si>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</si>
  <si>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</si>
  <si>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</si>
  <si>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</si>
  <si>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</si>
  <si>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</si>
  <si>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</si>
  <si>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</si>
  <si>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</si>
  <si>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</si>
  <si>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</si>
  <si>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</si>
  <si>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</si>
  <si>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</si>
  <si>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</si>
  <si>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</si>
  <si>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</si>
  <si>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</si>
  <si>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</si>
  <si>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</si>
  <si>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</si>
  <si>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</si>
  <si>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</si>
  <si>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</si>
  <si>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</si>
  <si>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</si>
  <si>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</si>
  <si>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</si>
  <si>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</si>
  <si>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</si>
  <si>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</si>
  <si>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</si>
  <si>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</si>
  <si>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</si>
  <si>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</si>
  <si>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</si>
  <si>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</si>
  <si>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</si>
  <si>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</si>
  <si>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</si>
  <si>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</si>
  <si>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</si>
  <si>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</si>
  <si>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</si>
  <si>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</si>
  <si>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</si>
  <si>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</si>
  <si>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</si>
  <si>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</si>
  <si>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</si>
  <si>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</si>
  <si>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</si>
  <si>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</si>
  <si>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</si>
  <si>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</si>
  <si>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</si>
  <si>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</si>
  <si>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</si>
  <si>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</si>
  <si>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</si>
  <si>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</si>
  <si>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</si>
  <si>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</si>
  <si>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</si>
  <si>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</si>
  <si>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</si>
  <si>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</si>
  <si>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</si>
  <si>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</si>
  <si>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</si>
  <si>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</si>
  <si>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</si>
  <si>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</si>
  <si>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</si>
  <si>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</si>
  <si>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</si>
  <si>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</si>
  <si>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</si>
  <si>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</si>
  <si>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</si>
  <si>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</si>
  <si>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</si>
  <si>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</si>
  <si>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</si>
  <si>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</si>
  <si>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</si>
  <si>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</si>
  <si>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</si>
  <si>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</si>
  <si>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</si>
  <si>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</si>
  <si>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</si>
  <si>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</si>
  <si>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</si>
  <si>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</si>
  <si>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</si>
  <si>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</si>
  <si>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</si>
  <si>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</si>
  <si>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</si>
  <si>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</si>
  <si>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</si>
  <si>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</si>
  <si>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</si>
  <si>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</si>
  <si>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</si>
  <si>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</si>
  <si>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</si>
  <si>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</si>
  <si>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</si>
  <si>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</si>
  <si>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</si>
  <si>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</si>
  <si>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</si>
  <si>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</si>
  <si>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</si>
  <si>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</si>
  <si>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</si>
  <si>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</si>
  <si>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</si>
  <si>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</si>
  <si>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</si>
  <si>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</si>
  <si>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</si>
  <si>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</si>
  <si>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</si>
  <si>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</si>
  <si>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</si>
  <si>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</si>
  <si>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</si>
  <si>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</si>
  <si>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</si>
  <si>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</si>
  <si>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</si>
  <si>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</si>
  <si>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</si>
  <si>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</si>
  <si>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</si>
  <si>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</si>
  <si>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</si>
  <si>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</si>
  <si>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</si>
  <si>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</si>
  <si>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</si>
  <si>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</si>
  <si>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</si>
  <si>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</si>
  <si>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</si>
  <si>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</si>
  <si>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</si>
  <si>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</si>
  <si>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</si>
  <si>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</si>
  <si>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</si>
  <si>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</si>
  <si>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</si>
  <si>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</si>
  <si>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</si>
  <si>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</si>
  <si>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</si>
  <si>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</si>
  <si>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</si>
  <si>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</si>
  <si>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</si>
  <si>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</si>
  <si>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</si>
  <si>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</si>
  <si>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</si>
  <si>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</si>
  <si>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</si>
  <si>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</si>
  <si>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</si>
  <si>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</si>
  <si>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</si>
  <si>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</si>
  <si>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</si>
  <si>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</si>
  <si>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</si>
  <si>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</si>
  <si>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</si>
  <si>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</si>
  <si>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</si>
  <si>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</si>
  <si>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</si>
  <si>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</si>
  <si>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</si>
  <si>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</si>
  <si>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</si>
  <si>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</si>
  <si>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</si>
  <si>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</si>
  <si>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</si>
  <si>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</si>
  <si>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</si>
  <si>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</si>
  <si>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</si>
  <si>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</si>
  <si>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</si>
  <si>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</si>
  <si>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</si>
  <si>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</si>
  <si>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</si>
  <si>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</si>
  <si>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</si>
  <si>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</si>
  <si>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</si>
  <si>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</si>
  <si>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</si>
  <si>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</si>
  <si>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</si>
  <si>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</si>
  <si>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</si>
  <si>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</si>
  <si>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</si>
  <si>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</si>
  <si>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</si>
  <si>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</si>
  <si>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</si>
  <si>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</si>
  <si>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</si>
  <si>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</si>
  <si>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</si>
  <si>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</si>
  <si>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</si>
  <si>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</si>
  <si>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</si>
  <si>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</si>
  <si>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</si>
  <si>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</si>
  <si>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</si>
  <si>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</si>
  <si>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</si>
  <si>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</si>
  <si>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</si>
  <si>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</si>
  <si>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</si>
  <si>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</si>
  <si>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</si>
  <si>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</si>
  <si>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</si>
  <si>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</si>
  <si>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</si>
  <si>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</si>
  <si>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</si>
  <si>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</si>
  <si>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</si>
  <si>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</si>
  <si>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</si>
  <si>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</si>
  <si>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</si>
  <si>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</si>
  <si>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</si>
  <si>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</si>
  <si>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</si>
  <si>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</si>
  <si>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</si>
  <si>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</si>
  <si>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</si>
  <si>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</si>
  <si>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</si>
  <si>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</si>
  <si>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</si>
  <si>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</si>
  <si>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</si>
  <si>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</si>
  <si>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</si>
  <si>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</si>
  <si>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</si>
  <si>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</si>
  <si>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</si>
  <si>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</si>
  <si>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</si>
  <si>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</si>
  <si>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</si>
  <si>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</si>
  <si>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</si>
  <si>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</si>
  <si>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</si>
  <si>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</si>
  <si>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</si>
  <si>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</si>
  <si>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</si>
  <si>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</si>
  <si>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</si>
  <si>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</si>
  <si>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</si>
  <si>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</si>
  <si>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</si>
  <si>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</si>
  <si>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</si>
  <si>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</si>
  <si>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</si>
  <si>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</si>
  <si>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</si>
  <si>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</si>
  <si>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</si>
  <si>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</si>
  <si>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</si>
  <si>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</si>
  <si>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</si>
  <si>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</si>
  <si>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</si>
  <si>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</si>
  <si>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</si>
  <si>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</si>
  <si>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</si>
  <si>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</si>
  <si>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</si>
  <si>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</si>
  <si>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</si>
  <si>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</si>
  <si>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</si>
  <si>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</si>
  <si>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</si>
  <si>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</si>
  <si>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</si>
  <si>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</si>
  <si>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</si>
  <si>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</si>
  <si>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</si>
  <si>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</si>
  <si>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</si>
  <si>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</si>
  <si>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</si>
  <si>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</si>
  <si>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</si>
  <si>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</si>
  <si>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</si>
  <si>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</si>
  <si>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</si>
  <si>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</si>
  <si>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</si>
  <si>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</si>
  <si>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</si>
  <si>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</si>
  <si>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</si>
  <si>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</si>
  <si>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</si>
  <si>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</si>
  <si>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</si>
  <si>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</si>
  <si>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</si>
  <si>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</si>
  <si>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</si>
  <si>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</si>
  <si>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</si>
  <si>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</si>
  <si>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</si>
  <si>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</si>
  <si>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</si>
  <si>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</si>
  <si>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</si>
  <si>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</si>
  <si>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</si>
  <si>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</si>
  <si>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</si>
  <si>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</si>
  <si>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</si>
  <si>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</si>
  <si>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</si>
  <si>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</si>
  <si>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</si>
  <si>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</si>
  <si>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</si>
  <si>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</si>
  <si>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</si>
  <si>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</si>
  <si>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</si>
  <si>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</si>
  <si>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</si>
  <si>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</si>
  <si>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</si>
  <si>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</si>
  <si>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</si>
  <si>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</si>
  <si>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</si>
  <si>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</si>
  <si>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</si>
  <si>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</si>
  <si>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</si>
  <si>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</si>
  <si>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</si>
  <si>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</si>
  <si>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</si>
  <si>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</si>
  <si>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</si>
  <si>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</si>
  <si>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</si>
  <si>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</si>
  <si>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</si>
  <si>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</si>
  <si>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</si>
  <si>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</si>
  <si>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</si>
  <si>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</si>
  <si>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</si>
  <si>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</si>
  <si>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</si>
  <si>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</si>
  <si>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</si>
  <si>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</si>
  <si>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</si>
  <si>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</si>
  <si>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</si>
  <si>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</si>
  <si>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</si>
  <si>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</si>
  <si>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</si>
  <si>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</si>
  <si>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</si>
  <si>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</si>
  <si>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</si>
  <si>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</si>
  <si>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</si>
  <si>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</si>
  <si>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</si>
  <si>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</si>
  <si>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</si>
  <si>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</si>
  <si>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</si>
  <si>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</si>
  <si>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</si>
  <si>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</si>
  <si>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</si>
  <si>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</si>
  <si>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</si>
  <si>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</si>
  <si>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</si>
  <si>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</si>
  <si>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</si>
  <si>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</si>
  <si>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</si>
  <si>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</si>
  <si>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</si>
  <si>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</si>
  <si>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</si>
  <si>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</si>
  <si>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</si>
  <si>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</si>
  <si>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</si>
  <si>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</si>
  <si>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</si>
  <si>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</si>
  <si>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</si>
  <si>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</si>
  <si>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</si>
  <si>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</si>
  <si>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</si>
  <si>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</si>
  <si>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</si>
  <si>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</si>
  <si>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</si>
  <si>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</si>
  <si>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</si>
  <si>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</si>
  <si>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</si>
  <si>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</si>
  <si>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</si>
  <si>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</si>
  <si>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</si>
  <si>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</si>
  <si>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</si>
  <si>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</si>
  <si>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</si>
  <si>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</si>
  <si>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</si>
  <si>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</si>
  <si>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</si>
  <si>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</si>
  <si>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</si>
  <si>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</si>
  <si>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</si>
  <si>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</si>
  <si>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</si>
  <si>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</si>
  <si>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</si>
  <si>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</si>
  <si>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</si>
  <si>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</si>
  <si>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</si>
  <si>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</si>
  <si>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</si>
  <si>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</si>
  <si>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</si>
  <si>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</si>
  <si>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</si>
  <si>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</si>
  <si>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</si>
  <si>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</si>
  <si>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</si>
  <si>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</si>
  <si>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</si>
  <si>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</si>
  <si>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</si>
  <si>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</si>
  <si>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</si>
  <si>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</si>
  <si>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</si>
  <si>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</si>
  <si>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</si>
  <si>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</si>
  <si>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</si>
  <si>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</si>
  <si>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</si>
  <si>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</si>
  <si>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</si>
  <si>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</si>
  <si>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</si>
  <si>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</si>
  <si>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</si>
  <si>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</si>
  <si>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</si>
  <si>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</si>
  <si>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</si>
  <si>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</si>
  <si>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</si>
  <si>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</si>
  <si>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</si>
  <si>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</si>
  <si>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</si>
  <si>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</si>
  <si>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</si>
  <si>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</si>
  <si>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</si>
  <si>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</si>
  <si>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</si>
  <si>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</si>
  <si>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</si>
  <si>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</si>
  <si>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</si>
  <si>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</si>
  <si>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</si>
  <si>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</si>
  <si>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</si>
  <si>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</si>
  <si>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</si>
  <si>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</si>
  <si>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</si>
  <si>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</si>
  <si>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</si>
  <si>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</si>
  <si>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</si>
  <si>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</si>
  <si>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</si>
  <si>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</si>
  <si>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</si>
  <si>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</si>
  <si>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</si>
  <si>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</si>
  <si>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</si>
  <si>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</si>
  <si>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</si>
  <si>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</si>
  <si>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</si>
  <si>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</si>
  <si>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</si>
  <si>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</si>
  <si>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</si>
  <si>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</si>
  <si>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</si>
  <si>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</si>
  <si>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</si>
  <si>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</si>
  <si>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</si>
  <si>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</si>
  <si>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</si>
  <si>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</si>
  <si>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</si>
  <si>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</si>
  <si>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</si>
  <si>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</si>
  <si>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</si>
  <si>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</si>
  <si>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</si>
  <si>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</si>
  <si>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</si>
  <si>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</si>
  <si>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</si>
  <si>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</si>
  <si>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</si>
  <si>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</si>
  <si>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</si>
  <si>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</si>
  <si>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</si>
  <si>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</si>
  <si>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</si>
  <si>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</si>
  <si>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</si>
  <si>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</si>
  <si>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</si>
  <si>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</si>
  <si>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</si>
  <si>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</si>
  <si>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</si>
  <si>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</si>
  <si>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</si>
  <si>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</si>
  <si>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</si>
  <si>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</si>
  <si>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</si>
  <si>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</si>
  <si>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</si>
  <si>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</si>
  <si>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</si>
  <si>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</si>
  <si>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</si>
  <si>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</si>
  <si>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</si>
  <si>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</si>
  <si>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</si>
  <si>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</si>
  <si>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</si>
  <si>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</si>
  <si>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</si>
  <si>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</si>
  <si>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</si>
  <si>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</si>
  <si>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</si>
  <si>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</si>
  <si>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</si>
  <si>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</si>
  <si>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</si>
  <si>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</si>
  <si>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</si>
  <si>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</si>
  <si>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</si>
  <si>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</si>
  <si>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</si>
  <si>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</si>
  <si>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</si>
  <si>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</si>
  <si>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</si>
  <si>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</si>
  <si>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</si>
  <si>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</si>
  <si>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</si>
  <si>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</si>
  <si>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</si>
  <si>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</si>
  <si>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</si>
  <si>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</si>
  <si>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</si>
  <si>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</si>
  <si>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</si>
  <si>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</si>
  <si>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</si>
  <si>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</si>
  <si>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</si>
  <si>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</si>
  <si>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</si>
  <si>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</si>
  <si>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</si>
  <si>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</si>
  <si>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</si>
  <si>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</si>
  <si>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</si>
  <si>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</si>
  <si>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</si>
  <si>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</si>
  <si>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</si>
  <si>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</si>
  <si>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</si>
  <si>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</si>
  <si>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</si>
  <si>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</si>
  <si>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</si>
  <si>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</si>
  <si>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</si>
  <si>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</si>
  <si>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</si>
  <si>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</si>
  <si>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</si>
  <si>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</si>
  <si>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</si>
  <si>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</si>
  <si>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</si>
  <si>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</si>
  <si>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</si>
  <si>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</si>
  <si>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</si>
  <si>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</si>
  <si>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</si>
  <si>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</si>
  <si>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</si>
  <si>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</si>
  <si>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</si>
  <si>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</si>
  <si>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</si>
  <si>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</si>
  <si>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</si>
  <si>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</si>
  <si>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</si>
  <si>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</si>
  <si>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</si>
  <si>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</si>
  <si>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</si>
  <si>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</si>
  <si>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</si>
  <si>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</si>
  <si>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</si>
  <si>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</si>
  <si>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</si>
  <si>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</si>
  <si>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</si>
  <si>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</si>
  <si>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</si>
  <si>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</si>
  <si>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</si>
  <si>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</si>
  <si>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</si>
  <si>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</si>
  <si>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</si>
  <si>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</si>
  <si>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</si>
  <si>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</si>
  <si>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</si>
  <si>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</si>
  <si>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</si>
  <si>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</si>
  <si>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</si>
  <si>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</si>
  <si>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</si>
  <si>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</si>
  <si>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</si>
  <si>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</si>
  <si>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</si>
  <si>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</si>
  <si>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</si>
  <si>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</si>
  <si>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</si>
  <si>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</si>
  <si>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</si>
  <si>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</si>
  <si>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</si>
  <si>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</si>
  <si>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</si>
  <si>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</si>
  <si>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</si>
  <si>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</si>
  <si>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</si>
  <si>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</si>
  <si>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</si>
  <si>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</si>
  <si>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</si>
  <si>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</si>
  <si>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</si>
  <si>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</si>
  <si>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</si>
  <si>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</si>
  <si>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</si>
  <si>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</si>
  <si>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</si>
  <si>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</si>
  <si>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</si>
  <si>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</si>
  <si>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</si>
  <si>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</si>
  <si>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</si>
  <si>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</si>
  <si>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</si>
  <si>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</si>
  <si>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</si>
  <si>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</si>
  <si>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</si>
  <si>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</si>
  <si>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</si>
  <si>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</si>
  <si>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</si>
  <si>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</si>
  <si>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</si>
  <si>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</si>
  <si>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</si>
  <si>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</si>
  <si>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</si>
  <si>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</si>
  <si>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</si>
  <si>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</si>
  <si>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</si>
  <si>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</si>
  <si>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</si>
  <si>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</si>
  <si>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</si>
  <si>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</si>
  <si>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</si>
  <si>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</si>
  <si>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</si>
  <si>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</si>
  <si>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</si>
  <si>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</si>
  <si>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</si>
  <si>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</si>
  <si>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</si>
  <si>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</si>
  <si>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</si>
  <si>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</si>
  <si>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</si>
  <si>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</si>
  <si>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</si>
  <si>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</si>
  <si>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</si>
  <si>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</si>
  <si>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</si>
  <si>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</si>
  <si>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</si>
  <si>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</si>
  <si>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</si>
  <si>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</si>
  <si>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</si>
  <si>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</si>
  <si>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</si>
  <si>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</si>
  <si>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</si>
  <si>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</si>
  <si>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</si>
  <si>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</si>
  <si>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</si>
  <si>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</si>
  <si>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</si>
  <si>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</si>
  <si>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</si>
  <si>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</si>
  <si>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</si>
  <si>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</si>
  <si>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</si>
  <si>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</si>
  <si>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</si>
  <si>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</si>
  <si>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</si>
  <si>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</si>
  <si>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</si>
  <si>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</si>
  <si>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</si>
  <si>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</si>
  <si>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</si>
  <si>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</si>
  <si>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</si>
  <si>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</si>
  <si>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</si>
  <si>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</si>
  <si>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</si>
  <si>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</si>
  <si>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</si>
  <si>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</si>
  <si>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</si>
  <si>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</si>
  <si>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</si>
  <si>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</si>
  <si>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</si>
  <si>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</si>
  <si>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</si>
  <si>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</si>
  <si>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</si>
  <si>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</si>
  <si>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</si>
  <si>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</si>
  <si>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</si>
  <si>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</si>
  <si>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</si>
  <si>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</si>
  <si>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</si>
  <si>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</si>
  <si>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</si>
  <si>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</si>
  <si>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</si>
  <si>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</si>
  <si>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</si>
  <si>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</si>
  <si>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</si>
  <si>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</si>
  <si>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</si>
  <si>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</si>
  <si>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</si>
  <si>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</si>
  <si>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</si>
  <si>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</si>
  <si>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</si>
  <si>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</si>
  <si>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</si>
  <si>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</si>
  <si>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</si>
  <si>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</si>
  <si>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</si>
  <si>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</si>
  <si>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</si>
  <si>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</si>
  <si>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</si>
  <si>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</si>
  <si>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</si>
  <si>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</si>
  <si>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</si>
  <si>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</si>
  <si>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</si>
  <si>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</si>
  <si>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</si>
  <si>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</si>
  <si>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</si>
  <si>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</si>
  <si>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</si>
  <si>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</si>
  <si>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</si>
  <si>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</si>
  <si>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</si>
  <si>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</si>
  <si>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</si>
  <si>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</si>
  <si>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</si>
  <si>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</si>
  <si>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</si>
  <si>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</si>
  <si>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</si>
  <si>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</si>
  <si>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</si>
  <si>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</si>
  <si>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</si>
  <si>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</si>
  <si>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</si>
  <si>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</si>
  <si>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</si>
  <si>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</si>
  <si>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</si>
  <si>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</si>
  <si>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</si>
  <si>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</si>
  <si>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</si>
  <si>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</si>
  <si>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</si>
  <si>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</si>
  <si>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</si>
  <si>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</si>
  <si>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</si>
  <si>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</si>
  <si>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</si>
  <si>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</si>
  <si>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</si>
  <si>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</si>
  <si>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</si>
  <si>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</si>
  <si>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</si>
  <si>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</si>
  <si>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</si>
  <si>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</si>
  <si>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</si>
  <si>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</si>
  <si>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</si>
  <si>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</si>
  <si>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</si>
  <si>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</si>
  <si>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</si>
  <si>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</si>
  <si>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</si>
  <si>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</si>
  <si>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</si>
  <si>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</si>
  <si>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</si>
  <si>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</si>
  <si>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</si>
  <si>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</si>
  <si>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</si>
  <si>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</si>
  <si>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</si>
  <si>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</si>
  <si>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</si>
  <si>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</si>
  <si>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</si>
  <si>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</si>
  <si>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</si>
  <si>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</si>
  <si>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</si>
  <si>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</si>
  <si>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</si>
  <si>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</si>
  <si>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</si>
  <si>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</si>
  <si>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</si>
  <si>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</si>
  <si>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</si>
  <si>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</si>
  <si>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</si>
  <si>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</si>
  <si>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</si>
  <si>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</si>
  <si>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</si>
  <si>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</si>
  <si>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</si>
  <si>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</si>
  <si>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</si>
  <si>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</si>
  <si>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</si>
  <si>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</si>
  <si>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</si>
  <si>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</si>
  <si>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</si>
  <si>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</si>
  <si>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</si>
  <si>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</si>
  <si>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</si>
  <si>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</si>
  <si>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</si>
  <si>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</si>
  <si>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</si>
  <si>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</si>
  <si>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</si>
  <si>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</si>
  <si>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</si>
  <si>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</si>
  <si>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</si>
  <si>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</si>
  <si>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</si>
  <si>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</si>
  <si>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</si>
  <si>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</si>
  <si>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</si>
  <si>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</si>
  <si>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</si>
  <si>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</si>
  <si>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</si>
  <si>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</si>
  <si>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</si>
  <si>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</si>
  <si>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</si>
  <si>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</si>
  <si>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</si>
  <si>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</si>
  <si>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</si>
  <si>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</si>
  <si>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</si>
  <si>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</si>
  <si>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</si>
  <si>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</si>
  <si>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</si>
  <si>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</si>
  <si>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</si>
  <si>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</si>
  <si>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</si>
  <si>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</si>
  <si>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</si>
  <si>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</si>
  <si>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</si>
  <si>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</si>
  <si>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</si>
  <si>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</si>
  <si>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</si>
  <si>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</si>
  <si>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</si>
  <si>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</si>
  <si>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</si>
  <si>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</si>
  <si>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</si>
  <si>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</si>
  <si>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</si>
  <si>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</si>
  <si>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</si>
  <si>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</si>
  <si>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</si>
  <si>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</si>
  <si>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</si>
  <si>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</si>
  <si>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</si>
  <si>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</si>
  <si>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</si>
  <si>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</si>
  <si>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</si>
  <si>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</si>
  <si>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</si>
  <si>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</si>
  <si>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</si>
  <si>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</si>
  <si>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</si>
  <si>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</si>
  <si>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</si>
  <si>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</si>
  <si>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</si>
  <si>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</si>
  <si>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</si>
  <si>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</si>
  <si>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</si>
  <si>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</si>
  <si>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</si>
  <si>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</si>
  <si>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</si>
  <si>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</si>
  <si>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</si>
  <si>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</si>
  <si>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</si>
  <si>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</si>
  <si>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</si>
  <si>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</si>
  <si>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</si>
  <si>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</si>
  <si>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</si>
  <si>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</si>
  <si>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</si>
  <si>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</si>
  <si>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</si>
  <si>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</si>
  <si>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</si>
  <si>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</si>
  <si>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</si>
  <si>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</si>
  <si>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</si>
  <si>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</si>
  <si>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</si>
  <si>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</si>
  <si>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</si>
  <si>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</si>
  <si>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</si>
  <si>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</si>
  <si>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</si>
  <si>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</si>
  <si>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</si>
  <si>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</si>
  <si>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</si>
  <si>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</si>
  <si>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</si>
  <si>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</si>
  <si>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</si>
  <si>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</si>
  <si>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</si>
  <si>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</si>
  <si>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</si>
  <si>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</si>
  <si>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</si>
  <si>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</si>
  <si>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</si>
  <si>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</si>
  <si>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</si>
  <si>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</si>
  <si>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</si>
  <si>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</si>
  <si>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</si>
  <si>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</si>
  <si>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</si>
  <si>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</si>
  <si>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</si>
  <si>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</si>
  <si>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</si>
  <si>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</si>
  <si>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</si>
  <si>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</si>
  <si>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</si>
  <si>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</si>
  <si>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</si>
  <si>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</si>
  <si>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</si>
  <si>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</si>
  <si>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</si>
  <si>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</si>
  <si>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</si>
  <si>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</si>
  <si>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</si>
  <si>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</si>
  <si>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</si>
  <si>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</si>
  <si>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</si>
  <si>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</si>
  <si>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</si>
  <si>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</si>
  <si>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</si>
  <si>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</si>
  <si>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</si>
  <si>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</si>
  <si>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</si>
  <si>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</si>
  <si>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</si>
  <si>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</si>
  <si>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</si>
  <si>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</si>
  <si>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</si>
  <si>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</si>
  <si>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</si>
  <si>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</si>
  <si>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</si>
  <si>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</si>
  <si>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</si>
  <si>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</si>
  <si>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</si>
  <si>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</si>
  <si>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</si>
  <si>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</si>
  <si>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</si>
  <si>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</si>
  <si>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</si>
  <si>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</si>
  <si>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</si>
  <si>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</si>
  <si>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</si>
  <si>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</si>
  <si>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</si>
  <si>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</si>
  <si>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</si>
  <si>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</si>
  <si>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</si>
  <si>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</si>
  <si>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</si>
  <si>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</si>
  <si>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</si>
  <si>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</si>
  <si>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</si>
  <si>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</si>
  <si>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</si>
  <si>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</si>
  <si>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</si>
  <si>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</si>
  <si>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</si>
  <si>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</si>
  <si>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</si>
  <si>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</si>
  <si>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</si>
  <si>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</si>
  <si>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</si>
  <si>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</si>
  <si>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</si>
  <si>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</si>
  <si>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</si>
  <si>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</si>
  <si>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</si>
  <si>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</si>
  <si>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</si>
  <si>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</si>
  <si>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</si>
  <si>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</si>
  <si>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</si>
  <si>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</si>
  <si>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</si>
  <si>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</si>
  <si>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</si>
  <si>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</si>
  <si>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</si>
  <si>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</si>
  <si>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</si>
  <si>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</si>
  <si>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</si>
  <si>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</si>
  <si>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</si>
  <si>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</si>
  <si>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</si>
  <si>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</si>
  <si>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</si>
  <si>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</si>
  <si>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</si>
  <si>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</si>
  <si>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</si>
  <si>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</si>
  <si>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</si>
  <si>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</si>
  <si>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</si>
  <si>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</si>
  <si>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</si>
  <si>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</si>
  <si>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</si>
  <si>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</si>
  <si>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</si>
  <si>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</si>
  <si>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</si>
  <si>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</si>
  <si>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</si>
  <si>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</si>
  <si>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</si>
  <si>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</si>
  <si>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</si>
  <si>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</si>
  <si>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</si>
  <si>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</si>
  <si>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</si>
  <si>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</si>
  <si>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</si>
  <si>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</si>
  <si>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</si>
  <si>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</si>
  <si>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</si>
  <si>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</si>
  <si>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</si>
  <si>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</si>
  <si>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</si>
  <si>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</si>
  <si>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</si>
  <si>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</si>
  <si>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</si>
  <si>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</si>
  <si>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</si>
  <si>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</si>
  <si>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</si>
  <si>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</si>
  <si>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</si>
  <si>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</si>
  <si>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</si>
  <si>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</si>
  <si>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</si>
  <si>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</si>
  <si>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</si>
  <si>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</si>
  <si>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</si>
  <si>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</si>
  <si>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</si>
  <si>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</si>
  <si>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</si>
  <si>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</si>
  <si>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</si>
  <si>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</si>
  <si>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</si>
  <si>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</si>
  <si>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</si>
  <si>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</si>
  <si>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</si>
  <si>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</si>
  <si>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</si>
  <si>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</si>
  <si>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</si>
  <si>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</si>
  <si>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</si>
  <si>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</si>
  <si>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</si>
  <si>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</si>
  <si>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</si>
  <si>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</si>
  <si>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</si>
  <si>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</si>
  <si>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</si>
  <si>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</si>
  <si>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</si>
  <si>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</si>
  <si>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</si>
  <si>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</si>
  <si>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</si>
  <si>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</si>
  <si>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</si>
  <si>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</si>
  <si>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</si>
  <si>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</si>
  <si>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</si>
  <si>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</si>
  <si>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</si>
  <si>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</si>
  <si>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</si>
  <si>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</si>
  <si>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</si>
  <si>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</si>
  <si>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</si>
  <si>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</si>
  <si>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</si>
  <si>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</si>
  <si>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</si>
  <si>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</si>
  <si>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</si>
  <si>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</si>
  <si>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</si>
  <si>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</si>
  <si>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</si>
  <si>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</si>
  <si>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</si>
  <si>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</si>
  <si>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</si>
  <si>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</si>
  <si>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</si>
  <si>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</si>
  <si>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</si>
  <si>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</si>
  <si>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</si>
  <si>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</si>
  <si>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</si>
  <si>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</si>
  <si>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</si>
  <si>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</si>
  <si>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</si>
  <si>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</si>
  <si>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</si>
  <si>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</si>
  <si>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</si>
  <si>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</si>
  <si>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</si>
  <si>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</si>
  <si>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</si>
  <si>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</si>
  <si>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</si>
  <si>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</si>
  <si>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</si>
  <si>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</si>
  <si>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</si>
  <si>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</si>
  <si>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</si>
  <si>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</si>
  <si>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</si>
  <si>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</si>
  <si>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</si>
  <si>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</si>
  <si>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</si>
  <si>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</si>
  <si>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</si>
  <si>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</si>
  <si>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</si>
  <si>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</si>
  <si>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</si>
  <si>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</si>
  <si>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</si>
  <si>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</si>
  <si>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</si>
  <si>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</si>
  <si>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</si>
  <si>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</si>
  <si>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</si>
  <si>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</si>
  <si>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</si>
  <si>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</si>
  <si>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</si>
  <si>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</si>
  <si>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</si>
  <si>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</si>
  <si>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</si>
  <si>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</si>
  <si>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</si>
  <si>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</si>
  <si>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</si>
  <si>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</si>
  <si>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</si>
  <si>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</si>
  <si>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</si>
  <si>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</si>
  <si>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</si>
  <si>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</si>
  <si>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</si>
  <si>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</si>
  <si>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</si>
  <si>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</si>
  <si>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</si>
  <si>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</si>
  <si>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</si>
  <si>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</si>
  <si>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</si>
  <si>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</si>
  <si>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</si>
  <si>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</si>
  <si>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</si>
  <si>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</si>
  <si>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</si>
  <si>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</si>
  <si>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</si>
  <si>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</si>
  <si>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</si>
  <si>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</si>
  <si>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</si>
  <si>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</si>
  <si>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</si>
  <si>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</si>
  <si>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</si>
  <si>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</si>
  <si>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</si>
  <si>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</si>
  <si>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</si>
  <si>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</si>
  <si>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</si>
  <si>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</si>
  <si>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</si>
  <si>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</si>
  <si>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</si>
  <si>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</si>
  <si>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</si>
  <si>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</si>
  <si>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</si>
  <si>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</si>
  <si>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</si>
  <si>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</si>
  <si>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</si>
  <si>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</si>
  <si>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</si>
  <si>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</si>
  <si>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</si>
  <si>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</si>
  <si>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</si>
  <si>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</si>
  <si>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</si>
  <si>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</si>
  <si>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</si>
  <si>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</si>
  <si>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</si>
  <si>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</si>
  <si>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</si>
  <si>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</si>
  <si>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</si>
  <si>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</si>
  <si>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</si>
  <si>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</si>
  <si>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</si>
  <si>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</si>
  <si>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</si>
  <si>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</si>
  <si>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</si>
  <si>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</si>
  <si>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</si>
  <si>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</si>
  <si>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</si>
  <si>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</si>
  <si>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</si>
  <si>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</si>
  <si>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</si>
  <si>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</si>
  <si>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</si>
  <si>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</si>
  <si>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</si>
  <si>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</si>
  <si>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</si>
  <si>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</si>
  <si>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</si>
  <si>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</si>
  <si>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</si>
  <si>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</si>
  <si>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</si>
  <si>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</si>
  <si>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</si>
  <si>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</si>
  <si>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</si>
  <si>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</si>
  <si>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</si>
  <si>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</si>
  <si>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</si>
  <si>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</si>
  <si>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</si>
  <si>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</si>
  <si>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</si>
  <si>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</si>
  <si>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</si>
  <si>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</si>
  <si>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</si>
  <si>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</si>
  <si>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</si>
  <si>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</si>
  <si>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</si>
  <si>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</si>
  <si>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</si>
  <si>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</si>
  <si>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</si>
  <si>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</si>
  <si>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</si>
  <si>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</si>
  <si>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</si>
  <si>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</si>
  <si>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</si>
  <si>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</si>
  <si>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</si>
  <si>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</si>
  <si>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</si>
  <si>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</si>
  <si>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</si>
  <si>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</si>
  <si>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</si>
  <si>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</si>
  <si>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</si>
  <si>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</si>
  <si>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</si>
  <si>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</si>
  <si>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</si>
  <si>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</si>
  <si>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</si>
  <si>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</si>
  <si>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</si>
  <si>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</si>
  <si>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</si>
  <si>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</si>
  <si>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</si>
  <si>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</si>
  <si>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</si>
  <si>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</si>
  <si>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</si>
  <si>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</si>
  <si>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</si>
  <si>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</si>
  <si>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</si>
  <si>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</si>
  <si>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</si>
  <si>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</si>
  <si>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</si>
  <si>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</si>
  <si>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</si>
  <si>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</si>
  <si>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</si>
  <si>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</si>
  <si>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</si>
  <si>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</si>
  <si>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</si>
  <si>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</si>
  <si>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</si>
  <si>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</si>
  <si>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</si>
  <si>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</si>
  <si>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</si>
  <si>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</si>
  <si>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</si>
  <si>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</si>
  <si>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</si>
  <si>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</si>
  <si>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</si>
  <si>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</si>
  <si>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</si>
  <si>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</si>
  <si>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</si>
  <si>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</si>
  <si>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</si>
  <si>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</si>
  <si>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</si>
  <si>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</si>
  <si>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</si>
  <si>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</si>
  <si>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</si>
  <si>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</si>
  <si>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</si>
  <si>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</si>
  <si>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</si>
  <si>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</si>
  <si>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</si>
  <si>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</si>
  <si>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</si>
  <si>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</si>
  <si>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</si>
  <si>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</si>
  <si>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</si>
  <si>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</si>
  <si>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</si>
  <si>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</si>
  <si>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</si>
  <si>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</si>
  <si>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</si>
  <si>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</si>
  <si>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</si>
  <si>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</si>
  <si>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</si>
  <si>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</si>
  <si>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</si>
  <si>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</si>
  <si>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</si>
  <si>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</si>
  <si>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</si>
  <si>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</si>
  <si>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</si>
  <si>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</si>
  <si>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</si>
  <si>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</si>
  <si>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</si>
  <si>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</si>
  <si>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</si>
  <si>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</si>
  <si>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</si>
  <si>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</si>
  <si>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</si>
  <si>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</si>
  <si>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</si>
  <si>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</si>
  <si>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</si>
  <si>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</si>
  <si>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</si>
  <si>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</si>
  <si>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</si>
  <si>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</si>
  <si>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</si>
  <si>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</si>
  <si>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</si>
  <si>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</si>
  <si>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</si>
  <si>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</si>
  <si>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</si>
  <si>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</si>
  <si>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</si>
  <si>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</si>
  <si>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</si>
  <si>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</si>
  <si>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</si>
  <si>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</si>
  <si>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</si>
  <si>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</si>
  <si>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</si>
  <si>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</si>
  <si>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</si>
  <si>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</si>
  <si>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</si>
  <si>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</si>
  <si>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</si>
  <si>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</si>
  <si>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</si>
  <si>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</si>
  <si>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</si>
  <si>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</si>
  <si>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</si>
  <si>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</si>
  <si>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</si>
  <si>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</si>
  <si>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</si>
  <si>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</si>
  <si>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</si>
  <si>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</si>
  <si>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</si>
  <si>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</si>
  <si>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</si>
  <si>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</si>
  <si>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</si>
  <si>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</si>
  <si>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</si>
  <si>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</si>
  <si>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</si>
  <si>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</si>
  <si>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</si>
  <si>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</si>
  <si>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</si>
  <si>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</si>
  <si>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</si>
  <si>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</si>
  <si>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</si>
  <si>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</si>
  <si>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</si>
  <si>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</si>
  <si>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</si>
  <si>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</si>
  <si>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</si>
  <si>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</si>
  <si>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</si>
  <si>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</si>
  <si>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</si>
  <si>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</si>
  <si>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</si>
  <si>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</si>
  <si>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</si>
  <si>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</si>
  <si>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</si>
  <si>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</si>
  <si>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</si>
  <si>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</si>
  <si>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</si>
  <si>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</si>
  <si>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</si>
  <si>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</si>
  <si>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</si>
  <si>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</si>
  <si>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</si>
  <si>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</si>
  <si>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</si>
  <si>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</si>
  <si>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</si>
  <si>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</si>
  <si>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</si>
  <si>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</si>
  <si>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</si>
  <si>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</si>
  <si>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</si>
  <si>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</si>
  <si>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</si>
  <si>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</si>
  <si>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</si>
  <si>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</si>
  <si>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</si>
  <si>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</si>
  <si>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</si>
  <si>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</si>
  <si>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</si>
  <si>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</si>
  <si>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</si>
  <si>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</si>
  <si>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</si>
  <si>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</si>
  <si>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</si>
  <si>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</si>
  <si>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</si>
  <si>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</si>
  <si>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</si>
  <si>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</si>
  <si>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</si>
  <si>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</si>
  <si>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</si>
  <si>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</si>
  <si>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</si>
  <si>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</si>
  <si>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</si>
  <si>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</si>
  <si>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</si>
  <si>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</si>
  <si>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</si>
  <si>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</si>
  <si>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</si>
  <si>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</si>
  <si>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</si>
  <si>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</si>
  <si>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</si>
  <si>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</si>
  <si>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</si>
  <si>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</si>
  <si>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</si>
  <si>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</si>
  <si>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</si>
  <si>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</si>
  <si>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</si>
  <si>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</si>
  <si>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</si>
  <si>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</si>
  <si>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</si>
  <si>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</si>
  <si>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</si>
  <si>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</si>
  <si>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</si>
  <si>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</si>
  <si>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</si>
  <si>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</si>
  <si>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</si>
  <si>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</si>
  <si>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</si>
  <si>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</si>
  <si>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</si>
  <si>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</si>
  <si>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</si>
  <si>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</si>
  <si>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</si>
  <si>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</si>
  <si>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</si>
  <si>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</si>
  <si>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</si>
  <si>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</si>
  <si>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</si>
  <si>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</si>
  <si>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</si>
  <si>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</si>
  <si>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</si>
  <si>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</si>
  <si>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</si>
  <si>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</si>
  <si>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</si>
  <si>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</si>
  <si>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</si>
  <si>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</si>
  <si>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</si>
  <si>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</si>
  <si>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</si>
  <si>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</si>
  <si>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</si>
  <si>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</si>
  <si>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</si>
  <si>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</si>
  <si>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</si>
  <si>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</si>
  <si>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</si>
  <si>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</si>
  <si>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</si>
  <si>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</si>
  <si>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</si>
  <si>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</si>
  <si>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</si>
  <si>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</si>
  <si>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</si>
  <si>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</si>
  <si>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</si>
  <si>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</si>
  <si>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</si>
  <si>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</si>
  <si>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</si>
  <si>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</si>
  <si>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</si>
  <si>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</si>
  <si>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</si>
  <si>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</si>
  <si>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</si>
  <si>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</si>
  <si>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</si>
  <si>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</si>
  <si>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</si>
  <si>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</si>
  <si>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</si>
  <si>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</si>
  <si>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</si>
  <si>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</si>
  <si>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</si>
  <si>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</si>
  <si>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</si>
  <si>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</si>
  <si>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</si>
  <si>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</si>
  <si>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</si>
  <si>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</si>
  <si>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</si>
  <si>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</si>
  <si>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</si>
  <si>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</si>
  <si>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</si>
  <si>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</si>
  <si>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</si>
  <si>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</si>
  <si>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</si>
  <si>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</si>
  <si>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</si>
  <si>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</si>
  <si>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</si>
  <si>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</si>
  <si>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</si>
  <si>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</si>
  <si>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</si>
  <si>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</si>
  <si>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</si>
  <si>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</si>
  <si>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</si>
  <si>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</si>
  <si>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</si>
  <si>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</si>
  <si>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</si>
  <si>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</si>
  <si>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</si>
  <si>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</si>
  <si>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</si>
  <si>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</si>
  <si>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</si>
  <si>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</si>
  <si>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</si>
  <si>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</si>
  <si>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</si>
  <si>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</si>
  <si>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</si>
  <si>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</si>
  <si>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</si>
  <si>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</si>
  <si>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</si>
  <si>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</si>
  <si>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</si>
  <si>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</si>
  <si>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</si>
  <si>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</si>
  <si>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</si>
  <si>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</si>
  <si>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</si>
  <si>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</si>
  <si>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</si>
  <si>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</si>
  <si>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</si>
  <si>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</si>
  <si>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</si>
  <si>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</si>
  <si>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</si>
  <si>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</si>
  <si>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</si>
  <si>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</si>
  <si>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</si>
  <si>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</si>
  <si>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</si>
  <si>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</si>
  <si>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</si>
  <si>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</si>
  <si>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</si>
  <si>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</si>
  <si>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</si>
  <si>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</si>
  <si>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</si>
  <si>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</si>
  <si>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</si>
  <si>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</si>
  <si>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</si>
  <si>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</si>
  <si>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</si>
  <si>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</si>
  <si>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</si>
  <si>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</si>
  <si>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</si>
  <si>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</si>
  <si>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</si>
  <si>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</si>
  <si>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</si>
  <si>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</si>
  <si>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</si>
  <si>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</si>
  <si>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</si>
  <si>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</si>
  <si>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</si>
  <si>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</si>
  <si>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</si>
  <si>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</si>
  <si>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</si>
  <si>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</si>
  <si>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</si>
  <si>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</si>
  <si>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</si>
  <si>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</si>
  <si>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</si>
  <si>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</si>
  <si>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</si>
  <si>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</si>
  <si>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</si>
  <si>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</si>
  <si>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</si>
  <si>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</si>
  <si>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</si>
  <si>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</si>
  <si>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</si>
  <si>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</si>
  <si>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</si>
  <si>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</si>
  <si>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</si>
  <si>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</si>
  <si>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</si>
  <si>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</si>
  <si>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</si>
  <si>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</si>
  <si>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</si>
  <si>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</si>
  <si>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</si>
  <si>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</si>
  <si>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</si>
  <si>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</si>
  <si>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</si>
  <si>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</si>
  <si>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</si>
  <si>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</si>
  <si>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</si>
  <si>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</si>
  <si>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</si>
  <si>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</si>
  <si>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</si>
  <si>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</si>
  <si>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</si>
  <si>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</si>
  <si>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</si>
  <si>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</si>
  <si>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</si>
  <si>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</si>
  <si>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</si>
  <si>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</si>
  <si>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</si>
  <si>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</si>
  <si>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</si>
  <si>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</si>
  <si>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</si>
  <si>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</si>
  <si>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</si>
  <si>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</si>
  <si>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</si>
  <si>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</si>
  <si>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</si>
  <si>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</si>
  <si>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</si>
  <si>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</si>
  <si>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</si>
  <si>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</si>
  <si>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</si>
  <si>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</si>
  <si>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</si>
  <si>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</si>
  <si>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</si>
  <si>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</si>
  <si>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</si>
  <si>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</si>
  <si>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</si>
  <si>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</si>
  <si>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</si>
  <si>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</si>
  <si>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</si>
  <si>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</si>
  <si>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</si>
  <si>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</si>
  <si>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</si>
  <si>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</si>
  <si>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</si>
  <si>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</si>
  <si>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</si>
  <si>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</si>
  <si>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</si>
  <si>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</si>
  <si>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</si>
  <si>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</si>
  <si>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</si>
  <si>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</si>
  <si>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</si>
  <si>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</si>
  <si>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</si>
  <si>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</si>
  <si>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</si>
  <si>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</si>
  <si>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</si>
  <si>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</si>
  <si>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</si>
  <si>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</si>
  <si>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</si>
  <si>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</si>
  <si>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</si>
  <si>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</si>
  <si>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</si>
  <si>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</si>
  <si>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</si>
  <si>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</si>
  <si>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</si>
  <si>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</si>
  <si>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</si>
  <si>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</si>
  <si>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</si>
  <si>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</si>
  <si>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</si>
  <si>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</si>
  <si>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</si>
  <si>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</si>
  <si>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</si>
  <si>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</si>
  <si>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</si>
  <si>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</si>
  <si>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</si>
  <si>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</si>
  <si>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</si>
  <si>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</si>
  <si>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</si>
  <si>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</si>
  <si>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</si>
  <si>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</si>
  <si>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</si>
  <si>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</si>
  <si>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</si>
  <si>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</si>
  <si>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</si>
  <si>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</si>
  <si>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</si>
  <si>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</si>
  <si>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</si>
  <si>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</si>
  <si>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</si>
  <si>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</si>
  <si>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</si>
  <si>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</si>
  <si>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</si>
  <si>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</si>
  <si>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</si>
  <si>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</si>
  <si>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</si>
  <si>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</si>
  <si>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</si>
  <si>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</si>
  <si>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</si>
  <si>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</si>
  <si>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</si>
  <si>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</si>
  <si>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</si>
  <si>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</si>
  <si>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</si>
  <si>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</si>
  <si>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</si>
  <si>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</si>
  <si>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</si>
  <si>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</si>
  <si>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</si>
  <si>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</si>
  <si>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</si>
  <si>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</si>
  <si>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</si>
  <si>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</si>
  <si>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</si>
  <si>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</si>
  <si>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</si>
  <si>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</si>
  <si>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</si>
  <si>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</si>
  <si>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</si>
  <si>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</si>
  <si>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</si>
  <si>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</si>
  <si>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</si>
  <si>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</si>
  <si>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</si>
  <si>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</si>
  <si>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</si>
  <si>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</si>
  <si>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</si>
  <si>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</si>
  <si>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</si>
  <si>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</si>
  <si>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</si>
  <si>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</si>
  <si>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</si>
  <si>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</si>
  <si>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</si>
  <si>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</si>
  <si>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</si>
  <si>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</si>
  <si>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</si>
  <si>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</si>
  <si>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</si>
  <si>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</si>
  <si>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</si>
  <si>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</si>
  <si>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</si>
  <si>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</si>
  <si>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</si>
  <si>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</si>
  <si>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</si>
  <si>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</si>
  <si>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</si>
  <si>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</si>
  <si>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</si>
  <si>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</si>
  <si>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</si>
  <si>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</si>
  <si>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</si>
  <si>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</si>
  <si>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</si>
  <si>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</si>
  <si>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</si>
  <si>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</si>
  <si>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</si>
  <si>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</si>
  <si>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</si>
  <si>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</si>
  <si>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</si>
  <si>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</si>
  <si>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</si>
  <si>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</si>
  <si>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</si>
  <si>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</si>
  <si>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</si>
  <si>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</si>
  <si>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</si>
  <si>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</si>
  <si>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</si>
  <si>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</si>
  <si>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</si>
  <si>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</si>
  <si>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</si>
  <si>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</si>
  <si>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</si>
  <si>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</si>
  <si>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</si>
  <si>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</si>
  <si>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</si>
  <si>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</si>
  <si>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</si>
  <si>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</si>
  <si>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</si>
  <si>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</si>
  <si>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</si>
  <si>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</si>
  <si>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</si>
  <si>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</si>
  <si>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</si>
  <si>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</si>
  <si>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</si>
  <si>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</si>
  <si>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</si>
  <si>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</si>
  <si>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</si>
  <si>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</si>
  <si>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</si>
  <si>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</si>
  <si>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</si>
  <si>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</si>
  <si>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</si>
  <si>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</si>
  <si>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</si>
  <si>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</si>
  <si>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</si>
  <si>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</si>
  <si>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</si>
  <si>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</si>
  <si>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</si>
  <si>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</si>
  <si>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</si>
  <si>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</si>
  <si>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</si>
  <si>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</si>
  <si>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</si>
  <si>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</si>
  <si>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</si>
  <si>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</si>
  <si>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</si>
  <si>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</si>
  <si>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</si>
  <si>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</si>
  <si>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</si>
  <si>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</si>
  <si>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</si>
  <si>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</si>
  <si>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</si>
  <si>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</si>
  <si>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</si>
  <si>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</si>
  <si>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</si>
  <si>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</si>
  <si>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</si>
  <si>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</si>
  <si>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</si>
  <si>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</si>
  <si>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</si>
  <si>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</si>
  <si>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</si>
  <si>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</si>
  <si>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</si>
  <si>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</si>
  <si>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</si>
  <si>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</si>
  <si>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</si>
  <si>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</si>
  <si>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</si>
  <si>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</si>
  <si>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</si>
  <si>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</si>
  <si>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</si>
  <si>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</si>
  <si>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</si>
  <si>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</si>
  <si>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</si>
  <si>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</si>
  <si>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</si>
  <si>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</si>
  <si>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</si>
  <si>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</si>
  <si>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</si>
  <si>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</si>
  <si>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</si>
  <si>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</si>
  <si>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</si>
  <si>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</si>
  <si>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</si>
  <si>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</si>
  <si>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</si>
  <si>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</si>
  <si>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</si>
  <si>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</si>
  <si>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</si>
  <si>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</si>
  <si>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</si>
  <si>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</si>
  <si>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</si>
  <si>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</si>
  <si>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</si>
  <si>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</si>
  <si>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</si>
  <si>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</si>
  <si>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</si>
  <si>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</si>
  <si>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</si>
  <si>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</si>
  <si>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</si>
  <si>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</si>
  <si>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</si>
  <si>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</si>
  <si>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</si>
  <si>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</si>
  <si>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</si>
  <si>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</si>
  <si>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</si>
  <si>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</si>
  <si>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</si>
  <si>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</si>
  <si>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</si>
  <si>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</si>
  <si>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</si>
  <si>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</si>
  <si>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</si>
  <si>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</si>
  <si>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</si>
  <si>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</si>
  <si>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</si>
  <si>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</si>
  <si>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</si>
  <si>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</si>
  <si>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</si>
  <si>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</si>
  <si>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</si>
  <si>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</si>
  <si>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</si>
  <si>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</si>
  <si>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</si>
  <si>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</si>
  <si>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</si>
  <si>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</si>
  <si>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</si>
  <si>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</si>
  <si>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</si>
  <si>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</si>
  <si>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</si>
  <si>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</si>
  <si>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</si>
  <si>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</si>
  <si>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</si>
  <si>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</si>
  <si>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</si>
  <si>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</si>
  <si>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</si>
  <si>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</si>
  <si>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</si>
  <si>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</si>
  <si>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</si>
  <si>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</si>
  <si>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</si>
  <si>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</si>
  <si>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</si>
  <si>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</si>
  <si>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</si>
  <si>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</si>
  <si>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</si>
  <si>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</si>
  <si>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</si>
  <si>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</si>
  <si>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</si>
  <si>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</si>
  <si>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</si>
  <si>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</si>
  <si>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</si>
  <si>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</si>
  <si>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</si>
  <si>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</si>
  <si>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</si>
  <si>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</si>
  <si>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</si>
  <si>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</si>
  <si>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</si>
  <si>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</si>
  <si>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</si>
  <si>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</si>
  <si>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</si>
  <si>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</si>
  <si>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</si>
  <si>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</si>
  <si>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</si>
  <si>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</si>
  <si>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</si>
  <si>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</si>
  <si>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</si>
  <si>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</si>
  <si>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</si>
  <si>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</si>
  <si>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</si>
  <si>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</si>
  <si>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</si>
  <si>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</si>
  <si>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</si>
  <si>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</si>
  <si>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</si>
  <si>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</si>
  <si>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</si>
  <si>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</si>
  <si>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</si>
  <si>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</si>
  <si>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</si>
  <si>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</si>
  <si>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</si>
  <si>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</si>
  <si>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</si>
  <si>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</si>
  <si>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</si>
  <si>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</si>
  <si>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</si>
  <si>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</si>
  <si>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</si>
  <si>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</si>
  <si>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</si>
  <si>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</si>
  <si>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</si>
  <si>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</si>
  <si>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</si>
  <si>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</si>
  <si>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</si>
  <si>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</si>
  <si>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</si>
  <si>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</si>
  <si>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</si>
  <si>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</si>
  <si>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</si>
  <si>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</si>
  <si>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</si>
  <si>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</si>
  <si>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</si>
  <si>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</si>
  <si>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</si>
  <si>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</si>
  <si>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</si>
  <si>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</si>
  <si>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</si>
  <si>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</si>
  <si>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</si>
  <si>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</si>
  <si>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</si>
  <si>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</si>
  <si>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</si>
  <si>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</si>
  <si>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</si>
  <si>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</si>
  <si>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</si>
  <si>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</si>
  <si>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</si>
  <si>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</si>
  <si>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</si>
  <si>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</si>
  <si>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</si>
  <si>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</si>
  <si>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</si>
  <si>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</si>
  <si>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</si>
  <si>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</si>
  <si>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</si>
  <si>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</si>
  <si>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</si>
  <si>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</si>
  <si>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</si>
  <si>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</si>
  <si>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</si>
  <si>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</si>
  <si>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</si>
  <si>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</si>
  <si>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</si>
  <si>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</si>
  <si>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</si>
  <si>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</si>
  <si>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</si>
  <si>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</si>
  <si>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</si>
  <si>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</si>
  <si>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</si>
  <si>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</si>
  <si>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</si>
  <si>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</si>
  <si>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</si>
  <si>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</si>
  <si>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</si>
  <si>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</si>
  <si>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</si>
  <si>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</si>
  <si>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</si>
  <si>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</si>
  <si>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</si>
  <si>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</si>
  <si>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</si>
  <si>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</si>
  <si>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</si>
  <si>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</si>
  <si>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</si>
  <si>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</si>
  <si>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</si>
  <si>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</si>
  <si>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</si>
  <si>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</si>
  <si>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</si>
  <si>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</si>
  <si>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</si>
  <si>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</si>
  <si>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</si>
  <si>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</si>
  <si>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</si>
  <si>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</si>
  <si>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</si>
  <si>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</si>
  <si>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</si>
  <si>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</si>
  <si>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</si>
  <si>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</si>
  <si>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</si>
  <si>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</si>
  <si>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</si>
  <si>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</si>
  <si>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</si>
  <si>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</si>
  <si>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</si>
  <si>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</si>
  <si>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</si>
  <si>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</si>
  <si>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</si>
  <si>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</si>
  <si>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</si>
  <si>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</si>
  <si>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</si>
  <si>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</si>
  <si>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</si>
  <si>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</si>
  <si>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</si>
  <si>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</si>
  <si>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</si>
  <si>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</si>
  <si>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</si>
  <si>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</si>
  <si>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</si>
  <si>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</si>
  <si>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</si>
  <si>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</si>
  <si>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</si>
  <si>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</si>
  <si>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</si>
  <si>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</si>
  <si>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</si>
  <si>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</si>
  <si>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</si>
  <si>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</si>
  <si>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</si>
  <si>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</si>
  <si>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</si>
  <si>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</si>
  <si>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</si>
  <si>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</si>
  <si>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</si>
  <si>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</si>
  <si>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</si>
  <si>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</si>
  <si>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</si>
  <si>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</si>
  <si>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</si>
  <si>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</si>
  <si>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</si>
  <si>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</si>
  <si>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</si>
  <si>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</si>
  <si>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</si>
  <si>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</si>
  <si>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</si>
  <si>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</si>
  <si>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</si>
  <si>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</si>
  <si>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</si>
  <si>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</si>
  <si>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</si>
  <si>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</si>
  <si>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</si>
  <si>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</si>
  <si>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</si>
  <si>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</si>
  <si>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</si>
  <si>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</si>
  <si>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</si>
  <si>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</si>
  <si>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</si>
  <si>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</si>
  <si>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</si>
  <si>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</si>
  <si>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</si>
  <si>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</si>
  <si>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</si>
  <si>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</si>
  <si>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</si>
  <si>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</si>
  <si>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</si>
  <si>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</si>
  <si>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</si>
  <si>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</si>
  <si>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</si>
  <si>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</si>
  <si>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</si>
  <si>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</si>
  <si>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</si>
  <si>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</si>
  <si>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</si>
  <si>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</si>
  <si>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</si>
  <si>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</si>
  <si>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</si>
  <si>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</si>
  <si>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</si>
  <si>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</si>
  <si>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</si>
  <si>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</si>
  <si>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</si>
  <si>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</si>
  <si>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</si>
  <si>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</si>
  <si>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</si>
  <si>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</si>
  <si>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</si>
  <si>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</si>
  <si>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</si>
  <si>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</si>
  <si>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</si>
  <si>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</si>
  <si>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</si>
  <si>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</si>
  <si>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</si>
  <si>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</si>
  <si>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</si>
  <si>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</si>
  <si>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</si>
  <si>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</si>
  <si>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</si>
  <si>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</si>
  <si>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</si>
  <si>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</si>
  <si>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</si>
  <si>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</si>
  <si>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</si>
  <si>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</si>
  <si>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</si>
  <si>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</si>
  <si>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</si>
  <si>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</si>
  <si>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</si>
  <si>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</si>
  <si>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</si>
  <si>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</si>
  <si>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</si>
  <si>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</si>
  <si>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</si>
  <si>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</si>
  <si>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</si>
  <si>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</si>
  <si>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</si>
  <si>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</si>
  <si>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</si>
  <si>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</si>
  <si>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</si>
  <si>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</si>
  <si>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</si>
  <si>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</si>
  <si>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</si>
  <si>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</si>
  <si>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</si>
  <si>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</si>
  <si>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</si>
  <si>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</si>
  <si>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</si>
  <si>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</si>
  <si>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</si>
  <si>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</si>
  <si>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</si>
  <si>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</si>
  <si>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</si>
  <si>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</si>
  <si>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</si>
  <si>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</si>
  <si>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</si>
  <si>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</si>
  <si>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</si>
  <si>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</si>
  <si>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</si>
  <si>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</si>
  <si>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</si>
  <si>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</si>
  <si>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</si>
  <si>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</si>
  <si>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</si>
  <si>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</si>
  <si>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</si>
  <si>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</si>
  <si>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</si>
  <si>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</si>
  <si>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</si>
  <si>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</si>
  <si>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</si>
  <si>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</si>
  <si>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</si>
  <si>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</si>
  <si>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</si>
  <si>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</si>
  <si>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</si>
  <si>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</si>
  <si>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</si>
  <si>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</si>
  <si>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</si>
  <si>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</si>
  <si>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</si>
  <si>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</si>
  <si>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</si>
  <si>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</si>
  <si>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</si>
  <si>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</si>
  <si>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</si>
  <si>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</si>
  <si>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</si>
  <si>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</si>
  <si>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</si>
  <si>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</si>
  <si>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</si>
  <si>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</si>
  <si>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</si>
  <si>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</si>
  <si>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</si>
  <si>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</si>
  <si>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</si>
  <si>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</si>
  <si>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</si>
  <si>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</si>
  <si>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</si>
  <si>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</si>
  <si>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</si>
  <si>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</si>
  <si>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</si>
  <si>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</si>
  <si>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</si>
  <si>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</si>
  <si>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</si>
  <si>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</si>
  <si>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</si>
  <si>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</si>
  <si>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</si>
  <si>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</si>
  <si>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</si>
  <si>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</si>
  <si>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</si>
  <si>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</si>
  <si>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</si>
  <si>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</si>
  <si>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</si>
  <si>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</si>
  <si>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</si>
  <si>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</si>
  <si>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</si>
  <si>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</si>
  <si>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</si>
  <si>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</si>
  <si>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</si>
  <si>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</si>
  <si>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</si>
  <si>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</si>
  <si>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</si>
  <si>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</si>
  <si>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</si>
  <si>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</si>
  <si>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</si>
  <si>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</si>
  <si>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</si>
  <si>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</si>
  <si>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</si>
  <si>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</si>
  <si>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</si>
  <si>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</si>
  <si>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</si>
  <si>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</si>
  <si>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</si>
  <si>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</si>
  <si>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</si>
  <si>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</si>
  <si>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</si>
  <si>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</si>
  <si>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</si>
  <si>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</si>
  <si>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</si>
  <si>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</si>
  <si>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</si>
  <si>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</si>
  <si>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</si>
  <si>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</si>
  <si>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</si>
  <si>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</si>
  <si>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</si>
  <si>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</si>
  <si>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</si>
  <si>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</si>
  <si>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</si>
  <si>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</si>
  <si>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</si>
  <si>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</si>
  <si>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</si>
  <si>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</si>
  <si>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</si>
  <si>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</si>
  <si>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</si>
  <si>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</si>
  <si>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</si>
  <si>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</si>
  <si>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</si>
  <si>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</si>
  <si>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</si>
  <si>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</si>
  <si>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</si>
  <si>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</si>
  <si>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</si>
  <si>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</si>
  <si>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</si>
  <si>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</si>
  <si>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</si>
  <si>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</si>
  <si>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</si>
  <si>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</si>
  <si>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</si>
  <si>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</si>
  <si>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</si>
  <si>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</si>
  <si>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</si>
  <si>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</si>
  <si>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</si>
  <si>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</si>
  <si>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</si>
  <si>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</si>
  <si>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</si>
  <si>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</si>
  <si>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</si>
  <si>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</si>
  <si>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</si>
  <si>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</si>
  <si>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</si>
  <si>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</si>
  <si>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</si>
  <si>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</si>
  <si>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</si>
  <si>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</si>
  <si>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</si>
  <si>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</si>
  <si>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</si>
  <si>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</si>
  <si>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</si>
  <si>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</si>
  <si>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</si>
  <si>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</si>
  <si>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</si>
  <si>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</si>
  <si>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</si>
  <si>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</si>
  <si>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</si>
  <si>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</si>
  <si>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</si>
  <si>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</si>
  <si>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</si>
  <si>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</si>
  <si>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</si>
  <si>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</si>
  <si>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</si>
  <si>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</si>
  <si>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</si>
  <si>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</si>
  <si>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</si>
  <si>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</si>
  <si>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</si>
  <si>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</si>
  <si>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</si>
  <si>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</si>
  <si>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</si>
  <si>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</si>
  <si>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</si>
  <si>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</si>
  <si>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</si>
  <si>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</si>
  <si>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</si>
  <si>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</si>
  <si>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</si>
  <si>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</si>
  <si>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</si>
  <si>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</si>
  <si>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</si>
  <si>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</si>
  <si>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</si>
  <si>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</si>
  <si>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</si>
  <si>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</si>
  <si>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</si>
  <si>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</si>
  <si>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</si>
  <si>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</si>
  <si>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</si>
  <si>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</si>
  <si>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</si>
  <si>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</si>
  <si>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</si>
  <si>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</si>
  <si>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</si>
  <si>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</si>
  <si>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</si>
  <si>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</si>
  <si>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</si>
  <si>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</si>
  <si>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</si>
  <si>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</si>
  <si>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</si>
  <si>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</si>
  <si>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</si>
  <si>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</si>
  <si>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</si>
  <si>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</si>
  <si>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</si>
  <si>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</si>
  <si>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</si>
  <si>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</si>
  <si>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</si>
  <si>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</si>
  <si>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</si>
  <si>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</si>
  <si>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</si>
  <si>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</si>
  <si>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</si>
  <si>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</si>
  <si>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</si>
  <si>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</si>
  <si>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</si>
  <si>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</si>
  <si>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</si>
  <si>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</si>
  <si>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</si>
  <si>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</si>
  <si>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</si>
  <si>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</si>
  <si>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</si>
  <si>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</si>
  <si>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</si>
  <si>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</si>
  <si>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</si>
  <si>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</si>
  <si>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</si>
  <si>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</si>
  <si>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</si>
  <si>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</si>
  <si>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</si>
  <si>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</si>
  <si>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</si>
  <si>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</si>
  <si>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</si>
  <si>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</si>
  <si>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</si>
  <si>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</si>
  <si>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</si>
  <si>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</si>
  <si>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</si>
  <si>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</si>
  <si>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</si>
  <si>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</si>
  <si>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</si>
  <si>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</si>
  <si>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</si>
  <si>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</si>
  <si>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</si>
  <si>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</si>
  <si>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</si>
  <si>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</si>
  <si>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</si>
  <si>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</si>
  <si>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</si>
  <si>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</si>
  <si>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</si>
  <si>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</si>
  <si>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</si>
  <si>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</si>
  <si>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</si>
  <si>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</si>
  <si>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</si>
  <si>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</si>
  <si>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</si>
  <si>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</si>
  <si>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</si>
  <si>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</si>
  <si>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</si>
  <si>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</si>
  <si>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</si>
  <si>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</si>
  <si>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</si>
  <si>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</si>
  <si>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</si>
  <si>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</si>
  <si>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</si>
  <si>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</si>
  <si>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</si>
  <si>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</si>
  <si>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</si>
  <si>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</si>
  <si>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</si>
  <si>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</si>
  <si>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</si>
  <si>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</si>
  <si>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</si>
  <si>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</si>
  <si>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</si>
  <si>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</si>
  <si>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</si>
  <si>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</si>
  <si>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</si>
  <si>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</si>
  <si>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</si>
  <si>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</si>
  <si>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</si>
  <si>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</si>
  <si>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</si>
  <si>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</si>
  <si>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</si>
  <si>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</si>
  <si>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</si>
  <si>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</si>
  <si>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</si>
  <si>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</si>
  <si>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</si>
  <si>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</si>
  <si>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</si>
  <si>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</si>
  <si>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</si>
  <si>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</si>
  <si>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</si>
  <si>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</si>
  <si>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</si>
  <si>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</si>
  <si>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</si>
  <si>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</si>
  <si>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</si>
  <si>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</si>
  <si>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</si>
  <si>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</si>
  <si>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</si>
  <si>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</si>
  <si>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</si>
  <si>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</si>
  <si>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</si>
  <si>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</si>
  <si>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</si>
  <si>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</si>
  <si>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</si>
  <si>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</si>
  <si>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</si>
  <si>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</si>
  <si>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</si>
  <si>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</si>
  <si>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</si>
  <si>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</si>
  <si>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</si>
  <si>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</si>
  <si>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</si>
  <si>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</si>
  <si>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</si>
  <si>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</si>
  <si>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</si>
  <si>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</si>
  <si>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</si>
  <si>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</si>
  <si>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</si>
  <si>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</si>
  <si>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</si>
  <si>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</si>
  <si>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</si>
  <si>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</si>
  <si>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</si>
  <si>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</si>
  <si>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</si>
  <si>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</si>
  <si>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</si>
  <si>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</si>
  <si>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</si>
  <si>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</si>
  <si>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</si>
  <si>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</si>
  <si>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</si>
  <si>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</si>
  <si>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</si>
  <si>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</si>
  <si>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</si>
  <si>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</si>
  <si>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</si>
  <si>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</si>
  <si>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</si>
  <si>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</si>
  <si>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</si>
  <si>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</si>
  <si>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</si>
  <si>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</si>
  <si>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</si>
  <si>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</si>
  <si>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</si>
  <si>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</si>
  <si>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</si>
  <si>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</si>
  <si>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</si>
  <si>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</si>
  <si>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</si>
  <si>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</si>
  <si>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</si>
  <si>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</si>
  <si>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</si>
  <si>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</si>
  <si>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</si>
  <si>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</si>
  <si>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</si>
  <si>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</si>
  <si>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</si>
  <si>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</si>
  <si>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</si>
  <si>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</si>
  <si>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</si>
  <si>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</si>
  <si>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</si>
  <si>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</si>
  <si>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</si>
  <si>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</si>
  <si>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</si>
  <si>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</si>
  <si>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</si>
  <si>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</si>
  <si>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</si>
  <si>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</si>
  <si>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</si>
  <si>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</si>
  <si>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</si>
  <si>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</si>
  <si>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</si>
  <si>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</si>
  <si>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</si>
  <si>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</si>
  <si>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</si>
  <si>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</si>
  <si>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</si>
  <si>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</si>
  <si>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</si>
  <si>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</si>
  <si>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</si>
  <si>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</si>
  <si>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</si>
  <si>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</si>
  <si>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</si>
  <si>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</si>
  <si>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</si>
  <si>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</si>
  <si>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</si>
  <si>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</si>
  <si>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</si>
  <si>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</si>
  <si>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</si>
  <si>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</si>
  <si>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</si>
  <si>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</si>
  <si>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</si>
  <si>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</si>
  <si>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</si>
  <si>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</si>
  <si>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</si>
  <si>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</si>
  <si>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</si>
  <si>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</si>
  <si>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</si>
  <si>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</si>
  <si>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</si>
  <si>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</si>
  <si>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</si>
  <si>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</si>
  <si>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</si>
  <si>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</si>
  <si>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</si>
  <si>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</si>
  <si>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</si>
  <si>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</si>
  <si>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</si>
  <si>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</si>
  <si>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</si>
  <si>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</si>
  <si>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</si>
  <si>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</si>
  <si>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</si>
  <si>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</si>
  <si>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</si>
  <si>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</si>
  <si>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</si>
  <si>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</si>
  <si>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</si>
  <si>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</si>
  <si>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</si>
  <si>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</si>
  <si>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</si>
  <si>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</si>
  <si>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</si>
  <si>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</si>
  <si>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</si>
  <si>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</si>
  <si>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</si>
  <si>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</si>
  <si>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</si>
  <si>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</si>
  <si>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</si>
  <si>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</si>
  <si>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</si>
  <si>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</si>
  <si>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</si>
  <si>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</si>
  <si>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</si>
  <si>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</si>
  <si>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</si>
  <si>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</si>
  <si>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</si>
  <si>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</si>
  <si>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</si>
  <si>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</si>
  <si>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</si>
  <si>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</si>
  <si>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</si>
  <si>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</si>
  <si>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</si>
  <si>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</si>
  <si>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</si>
  <si>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</si>
  <si>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</si>
  <si>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</si>
  <si>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</si>
  <si>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</si>
  <si>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</si>
  <si>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</si>
  <si>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</si>
  <si>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</si>
  <si>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</si>
  <si>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</si>
  <si>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</si>
  <si>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</si>
  <si>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</si>
  <si>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</si>
  <si>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</si>
  <si>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</si>
  <si>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</si>
  <si>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</si>
  <si>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</si>
  <si>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</si>
  <si>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</si>
  <si>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</si>
  <si>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</si>
  <si>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</si>
  <si>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</si>
  <si>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</si>
  <si>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</si>
  <si>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</si>
  <si>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</si>
  <si>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</si>
  <si>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</si>
  <si>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</si>
  <si>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</si>
  <si>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</si>
  <si>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</si>
  <si>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</si>
  <si>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</si>
  <si>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</si>
  <si>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</si>
  <si>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</si>
  <si>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</si>
  <si>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</si>
  <si>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</si>
  <si>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</si>
  <si>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</si>
  <si>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</si>
  <si>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</si>
  <si>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</si>
  <si>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</si>
  <si>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</si>
  <si>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</si>
  <si>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</si>
  <si>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</si>
  <si>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</si>
  <si>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</si>
  <si>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</si>
  <si>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</si>
  <si>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</si>
  <si>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</si>
  <si>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</si>
  <si>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</si>
  <si>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</si>
  <si>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</si>
  <si>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</si>
  <si>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</si>
  <si>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</si>
  <si>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</si>
  <si>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</si>
  <si>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</si>
  <si>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</si>
  <si>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</si>
  <si>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</si>
  <si>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</si>
  <si>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</si>
  <si>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</si>
  <si>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</si>
  <si>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</si>
  <si>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</si>
  <si>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</si>
  <si>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</si>
  <si>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</si>
  <si>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</si>
  <si>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</si>
  <si>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</si>
  <si>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</si>
  <si>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</si>
  <si>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</si>
  <si>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</si>
  <si>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</si>
  <si>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</si>
  <si>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</si>
  <si>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</si>
  <si>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</si>
  <si>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</si>
  <si>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</si>
  <si>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</si>
  <si>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</si>
  <si>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</si>
  <si>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</si>
  <si>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</si>
  <si>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</si>
  <si>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</si>
  <si>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</si>
  <si>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</si>
  <si>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</si>
  <si>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</si>
  <si>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</si>
  <si>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</si>
  <si>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</si>
  <si>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</si>
  <si>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</si>
  <si>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</si>
  <si>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</si>
  <si>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</si>
  <si>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</si>
  <si>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</si>
  <si>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</si>
  <si>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</si>
  <si>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</si>
  <si>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</si>
  <si>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</si>
  <si>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</si>
  <si>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</si>
  <si>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</si>
  <si>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</si>
  <si>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</si>
  <si>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</si>
  <si>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</si>
  <si>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</si>
  <si>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</si>
  <si>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</si>
  <si>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</si>
  <si>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</si>
  <si>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</si>
  <si>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</si>
  <si>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</si>
  <si>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</si>
  <si>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</si>
  <si>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</si>
  <si>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</si>
  <si>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</si>
  <si>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</si>
  <si>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</si>
  <si>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</si>
  <si>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</si>
  <si>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</si>
  <si>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</si>
  <si>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</si>
  <si>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</si>
  <si>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</si>
  <si>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</si>
  <si>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</si>
  <si>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</si>
  <si>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</si>
  <si>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</si>
  <si>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</si>
  <si>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</si>
  <si>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</si>
  <si>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</si>
  <si>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</si>
  <si>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</si>
  <si>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</si>
  <si>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</si>
  <si>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</si>
  <si>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</si>
  <si>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</si>
  <si>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</si>
  <si>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</si>
  <si>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</si>
  <si>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</si>
  <si>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</si>
  <si>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</si>
  <si>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</si>
  <si>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</si>
  <si>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</si>
  <si>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</si>
  <si>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</si>
  <si>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</si>
  <si>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</si>
  <si>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</si>
  <si>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</si>
  <si>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</si>
  <si>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</si>
  <si>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</si>
  <si>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</si>
  <si>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</si>
  <si>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</si>
  <si>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</si>
  <si>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</si>
  <si>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</si>
  <si>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</si>
  <si>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</si>
  <si>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</si>
  <si>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</si>
  <si>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</si>
  <si>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</si>
  <si>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</si>
  <si>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</si>
  <si>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</si>
  <si>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</si>
  <si>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</si>
  <si>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</si>
  <si>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</si>
  <si>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</si>
  <si>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</si>
  <si>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</si>
  <si>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</si>
  <si>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</si>
  <si>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</si>
  <si>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</si>
  <si>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</si>
  <si>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</si>
  <si>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</si>
  <si>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</si>
  <si>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</si>
  <si>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</si>
  <si>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</si>
  <si>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</si>
  <si>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</si>
  <si>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</si>
  <si>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</si>
  <si>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</si>
  <si>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</si>
  <si>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</si>
  <si>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</si>
  <si>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</si>
  <si>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</si>
  <si>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</si>
  <si>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</si>
  <si>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</si>
  <si>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</si>
  <si>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</si>
  <si>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</si>
  <si>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</si>
  <si>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</si>
  <si>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</si>
  <si>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</si>
  <si>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</si>
  <si>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</si>
  <si>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</si>
  <si>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</si>
  <si>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</si>
  <si>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</si>
  <si>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</si>
  <si>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</si>
  <si>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</si>
  <si>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</si>
  <si>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</si>
  <si>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</si>
  <si>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</si>
  <si>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</si>
  <si>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</si>
  <si>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</si>
  <si>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</si>
  <si>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</si>
  <si>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</si>
  <si>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</si>
  <si>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</si>
  <si>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</si>
  <si>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</si>
  <si>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</si>
  <si>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</si>
  <si>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</si>
  <si>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</si>
  <si>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</si>
  <si>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</si>
  <si>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</si>
  <si>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</si>
  <si>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</si>
  <si>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</si>
  <si>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</si>
  <si>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</si>
  <si>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</si>
  <si>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</si>
  <si>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</si>
  <si>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</si>
  <si>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</si>
  <si>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</si>
  <si>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</si>
  <si>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</si>
  <si>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</si>
  <si>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</si>
  <si>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</si>
  <si>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</si>
  <si>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</si>
  <si>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</si>
  <si>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</si>
  <si>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</si>
  <si>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</si>
  <si>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</si>
  <si>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</si>
  <si>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</si>
  <si>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</si>
  <si>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</si>
  <si>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</si>
  <si>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</si>
  <si>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</si>
  <si>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</si>
  <si>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</si>
  <si>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</si>
  <si>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</si>
  <si>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</si>
  <si>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</si>
  <si>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</si>
  <si>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</si>
  <si>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</si>
  <si>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</si>
  <si>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</si>
  <si>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</si>
  <si>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</si>
  <si>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</si>
  <si>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</si>
  <si>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</si>
  <si>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</si>
  <si>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</si>
  <si>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</si>
  <si>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</si>
  <si>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</si>
  <si>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</si>
  <si>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</si>
  <si>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</si>
  <si>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</si>
  <si>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</si>
  <si>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</si>
  <si>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</si>
  <si>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</si>
  <si>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</si>
  <si>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</si>
  <si>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</si>
  <si>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</si>
  <si>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</si>
  <si>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</si>
  <si>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</si>
  <si>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</si>
  <si>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</si>
  <si>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</si>
  <si>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</si>
  <si>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</si>
  <si>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</si>
  <si>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</si>
  <si>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</si>
  <si>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</si>
  <si>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</si>
  <si>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</si>
  <si>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</si>
  <si>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</si>
  <si>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</si>
  <si>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</si>
  <si>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</si>
  <si>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</si>
  <si>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</si>
  <si>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</si>
  <si>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</si>
  <si>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</si>
  <si>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</si>
  <si>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</si>
  <si>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</si>
  <si>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</si>
  <si>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</si>
  <si>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</si>
  <si>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</si>
  <si>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</si>
  <si>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</si>
  <si>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</si>
  <si>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</si>
  <si>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</si>
  <si>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</si>
  <si>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</si>
  <si>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</si>
  <si>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</si>
  <si>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</si>
  <si>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</si>
  <si>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</si>
  <si>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</si>
  <si>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</si>
  <si>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</si>
  <si>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</si>
  <si>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</si>
  <si>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</si>
  <si>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</si>
  <si>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</si>
  <si>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</si>
  <si>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</si>
  <si>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</si>
  <si>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</si>
  <si>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</si>
  <si>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</si>
  <si>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</si>
  <si>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</si>
  <si>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</si>
  <si>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</si>
  <si>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</si>
  <si>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</si>
  <si>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</si>
  <si>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</si>
  <si>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</si>
  <si>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</si>
  <si>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</si>
  <si>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</si>
  <si>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</si>
  <si>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</si>
  <si>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</si>
  <si>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</si>
  <si>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</si>
  <si>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</si>
  <si>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</si>
  <si>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</si>
  <si>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</si>
  <si>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</si>
  <si>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</si>
  <si>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</si>
  <si>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</si>
  <si>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</si>
  <si>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</si>
  <si>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</si>
  <si>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</si>
  <si>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</si>
  <si>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</si>
  <si>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</si>
  <si>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</si>
  <si>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</si>
  <si>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</si>
  <si>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</si>
  <si>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</si>
  <si>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</si>
  <si>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</si>
  <si>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</si>
  <si>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</si>
  <si>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</si>
  <si>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</si>
  <si>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</si>
  <si>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</si>
  <si>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</si>
  <si>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</si>
  <si>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</si>
  <si>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</si>
  <si>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</si>
  <si>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</si>
  <si>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</si>
  <si>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</si>
  <si>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</si>
  <si>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</si>
  <si>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</si>
  <si>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</si>
  <si>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</si>
  <si>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</si>
  <si>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</si>
  <si>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</si>
  <si>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</si>
  <si>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</si>
  <si>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</si>
  <si>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</si>
  <si>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</si>
  <si>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</si>
  <si>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</si>
  <si>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</si>
  <si>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</si>
  <si>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</si>
  <si>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</si>
  <si>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</si>
  <si>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</si>
  <si>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</si>
  <si>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</si>
  <si>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</si>
  <si>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</si>
  <si>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</si>
  <si>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</si>
  <si>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</si>
  <si>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</si>
  <si>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</si>
  <si>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</si>
  <si>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</si>
  <si>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</si>
  <si>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</si>
  <si>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</si>
  <si>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</si>
  <si>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</si>
  <si>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</si>
  <si>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</si>
  <si>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</si>
  <si>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</si>
  <si>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</si>
  <si>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</si>
  <si>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</si>
  <si>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</si>
  <si>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</si>
  <si>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</si>
  <si>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</si>
  <si>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</si>
  <si>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</si>
  <si>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</si>
  <si>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</si>
  <si>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</si>
  <si>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</si>
  <si>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</si>
  <si>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</si>
  <si>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</si>
  <si>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</si>
  <si>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</si>
  <si>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</si>
  <si>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</si>
  <si>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</si>
  <si>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</si>
  <si>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</si>
  <si>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</si>
  <si>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</si>
  <si>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</si>
  <si>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</si>
  <si>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</si>
  <si>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</si>
  <si>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</si>
  <si>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</si>
  <si>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</si>
  <si>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</si>
  <si>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</si>
  <si>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</si>
  <si>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</si>
  <si>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</si>
  <si>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</si>
  <si>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</si>
  <si>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</si>
  <si>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</si>
  <si>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</si>
  <si>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</si>
  <si>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</si>
  <si>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</si>
  <si>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</si>
  <si>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</si>
  <si>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</si>
  <si>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</si>
  <si>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</si>
  <si>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</si>
  <si>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</si>
  <si>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</si>
  <si>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</si>
  <si>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</si>
  <si>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</si>
  <si>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</si>
  <si>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</si>
  <si>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</si>
  <si>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</si>
  <si>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</si>
  <si>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</si>
  <si>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</si>
  <si>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</si>
  <si>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</si>
  <si>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</si>
  <si>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</si>
  <si>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</si>
  <si>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</si>
  <si>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</si>
  <si>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</si>
  <si>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</si>
  <si>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</si>
  <si>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</si>
  <si>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</si>
  <si>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</si>
  <si>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</si>
  <si>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</si>
  <si>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</si>
  <si>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</si>
  <si>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</si>
  <si>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</si>
  <si>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</si>
  <si>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</si>
  <si>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</si>
  <si>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</si>
  <si>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</si>
  <si>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</si>
  <si>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</si>
  <si>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</si>
  <si>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</si>
  <si>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</si>
  <si>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</si>
  <si>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</si>
  <si>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</si>
  <si>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</si>
  <si>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</si>
  <si>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</si>
  <si>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</si>
  <si>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</si>
  <si>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</si>
  <si>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</si>
  <si>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</si>
  <si>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</si>
  <si>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</si>
  <si>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</si>
  <si>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</si>
  <si>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</si>
  <si>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</si>
  <si>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</si>
  <si>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</si>
  <si>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</si>
  <si>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</si>
  <si>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</si>
  <si>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</si>
  <si>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</si>
  <si>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</si>
  <si>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</si>
  <si>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</si>
  <si>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</si>
  <si>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</si>
  <si>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</si>
  <si>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</si>
  <si>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</si>
  <si>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</si>
  <si>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</si>
  <si>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</si>
  <si>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</si>
  <si>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</si>
  <si>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</si>
  <si>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</si>
  <si>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</si>
  <si>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</si>
  <si>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</si>
  <si>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</si>
  <si>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</si>
  <si>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</si>
  <si>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</si>
  <si>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</si>
  <si>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</si>
  <si>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</si>
  <si>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</si>
  <si>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</si>
  <si>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</si>
  <si>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</si>
  <si>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</si>
  <si>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</si>
  <si>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</si>
  <si>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</si>
  <si>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</si>
  <si>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</si>
  <si>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</si>
  <si>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</si>
  <si>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</si>
  <si>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</si>
  <si>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</si>
  <si>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</si>
  <si>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</si>
  <si>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</si>
  <si>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</si>
  <si>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</si>
  <si>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</si>
  <si>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</si>
  <si>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</si>
  <si>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</si>
  <si>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</si>
  <si>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</si>
  <si>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</si>
  <si>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</si>
  <si>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</si>
  <si>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</si>
  <si>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</si>
  <si>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</si>
  <si>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</si>
  <si>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</si>
  <si>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</si>
  <si>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</si>
  <si>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</si>
  <si>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</si>
  <si>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</si>
  <si>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</si>
  <si>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</si>
  <si>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</si>
  <si>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</si>
  <si>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</si>
  <si>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</si>
  <si>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</si>
  <si>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</si>
  <si>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</si>
  <si>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</si>
  <si>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</si>
  <si>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</si>
  <si>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</si>
  <si>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</si>
  <si>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</si>
  <si>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</si>
  <si>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</si>
  <si>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</si>
  <si>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</si>
  <si>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</si>
  <si>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</si>
  <si>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</si>
  <si>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</si>
  <si>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</si>
  <si>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</si>
  <si>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</si>
  <si>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</si>
  <si>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</si>
  <si>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</si>
  <si>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</si>
  <si>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</si>
  <si>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</si>
  <si>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</si>
  <si>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</si>
  <si>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</si>
  <si>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</si>
  <si>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</si>
  <si>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</si>
  <si>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</si>
  <si>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</si>
  <si>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</si>
  <si>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</si>
  <si>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</si>
  <si>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</si>
  <si>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</si>
  <si>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</si>
  <si>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</si>
  <si>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</si>
  <si>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</si>
  <si>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</si>
  <si>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</si>
  <si>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</si>
  <si>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</si>
  <si>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</si>
  <si>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</si>
  <si>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</si>
  <si>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</si>
  <si>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</si>
  <si>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</si>
  <si>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</si>
  <si>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</si>
  <si>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</si>
  <si>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</si>
  <si>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</si>
  <si>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</si>
  <si>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</si>
  <si>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</si>
  <si>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</si>
  <si>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</si>
  <si>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</si>
  <si>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</si>
  <si>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</si>
  <si>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</si>
  <si>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</si>
  <si>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</si>
  <si>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</si>
  <si>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</si>
  <si>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</si>
  <si>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</si>
  <si>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</si>
  <si>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</si>
  <si>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</si>
  <si>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</si>
  <si>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</si>
  <si>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</si>
  <si>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</si>
  <si>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</si>
  <si>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</si>
  <si>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</si>
  <si>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</si>
  <si>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</si>
  <si>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</si>
  <si>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</si>
  <si>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</si>
  <si>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</si>
  <si>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</si>
  <si>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</si>
  <si>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</si>
  <si>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</si>
  <si>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</si>
  <si>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</si>
  <si>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</si>
  <si>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</si>
  <si>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</si>
  <si>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</si>
  <si>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</si>
  <si>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</si>
  <si>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</si>
  <si>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</si>
  <si>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</si>
  <si>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</si>
  <si>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</si>
  <si>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</si>
  <si>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</si>
  <si>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</si>
  <si>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</si>
  <si>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</si>
  <si>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</si>
  <si>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</si>
  <si>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</si>
  <si>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</si>
  <si>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</si>
  <si>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</si>
  <si>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</si>
  <si>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</si>
  <si>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</si>
  <si>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</si>
  <si>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</si>
  <si>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</si>
  <si>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</si>
  <si>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</si>
  <si>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</si>
  <si>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</si>
  <si>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</si>
  <si>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</si>
  <si>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</si>
  <si>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</si>
  <si>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</si>
  <si>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</si>
  <si>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</si>
  <si>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</si>
  <si>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</si>
  <si>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</si>
  <si>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</si>
  <si>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</si>
  <si>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</si>
  <si>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</si>
  <si>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</si>
  <si>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</si>
  <si>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</si>
  <si>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</si>
  <si>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</si>
  <si>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</si>
  <si>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</si>
  <si>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</si>
  <si>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</si>
  <si>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</si>
  <si>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</si>
  <si>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</si>
  <si>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</si>
  <si>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</si>
  <si>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</si>
  <si>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</si>
  <si>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</si>
  <si>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</si>
  <si>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</si>
  <si>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</si>
  <si>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</si>
  <si>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</si>
  <si>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</si>
  <si>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</si>
  <si>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</si>
  <si>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</si>
  <si>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</si>
  <si>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</si>
  <si>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</si>
  <si>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</si>
  <si>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</si>
  <si>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</si>
  <si>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</si>
  <si>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</si>
  <si>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</si>
  <si>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</si>
  <si>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</si>
  <si>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</si>
  <si>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</si>
  <si>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</si>
  <si>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</si>
  <si>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</si>
  <si>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</si>
  <si>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</si>
  <si>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</si>
  <si>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</si>
  <si>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</si>
  <si>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</si>
  <si>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</si>
  <si>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</si>
  <si>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</si>
  <si>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</si>
  <si>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</si>
  <si>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</si>
  <si>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</si>
  <si>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</si>
  <si>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</si>
  <si>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</si>
  <si>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</si>
  <si>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</si>
  <si>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</si>
  <si>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</si>
  <si>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</si>
  <si>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</si>
  <si>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</si>
  <si>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</si>
  <si>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</si>
  <si>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</si>
  <si>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</si>
  <si>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</si>
  <si>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</si>
  <si>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</si>
  <si>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</si>
  <si>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</si>
  <si>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</si>
  <si>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</si>
  <si>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</si>
  <si>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</si>
  <si>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</si>
  <si>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</si>
  <si>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</si>
  <si>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</si>
  <si>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</si>
  <si>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</si>
  <si>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</si>
  <si>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</si>
  <si>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</si>
  <si>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</si>
  <si>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</si>
  <si>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</si>
  <si>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</si>
  <si>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</si>
  <si>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</si>
  <si>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</si>
  <si>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</si>
  <si>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</si>
  <si>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</si>
  <si>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</si>
  <si>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</si>
  <si>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</si>
  <si>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</si>
  <si>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</si>
  <si>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</si>
  <si>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</si>
  <si>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</si>
  <si>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</si>
  <si>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</si>
  <si>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</si>
  <si>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</si>
  <si>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</si>
  <si>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</si>
  <si>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</si>
  <si>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</si>
  <si>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</si>
  <si>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</si>
  <si>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</si>
  <si>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</si>
  <si>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</si>
  <si>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</si>
  <si>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</si>
  <si>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</si>
  <si>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</si>
  <si>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</si>
  <si>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</si>
  <si>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</si>
  <si>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</si>
  <si>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</si>
  <si>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</si>
  <si>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</si>
  <si>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</si>
  <si>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</si>
  <si>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</si>
  <si>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</si>
  <si>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</si>
  <si>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</si>
  <si>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</si>
  <si>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</si>
  <si>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</si>
  <si>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</si>
  <si>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</si>
  <si>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</si>
  <si>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</si>
  <si>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</si>
  <si>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</si>
  <si>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</si>
  <si>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</si>
  <si>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</si>
  <si>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</si>
  <si>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</si>
  <si>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</si>
  <si>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</si>
  <si>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</si>
  <si>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</si>
  <si>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</si>
  <si>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</si>
  <si>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</si>
  <si>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</si>
  <si>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</si>
  <si>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</si>
  <si>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</si>
  <si>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</si>
  <si>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</si>
  <si>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</si>
  <si>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</si>
  <si>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</si>
  <si>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</si>
  <si>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</si>
  <si>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</si>
  <si>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</si>
  <si>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</si>
  <si>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</si>
  <si>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</si>
  <si>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</si>
  <si>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</si>
  <si>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</si>
  <si>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</si>
  <si>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</si>
  <si>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</si>
  <si>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</si>
  <si>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</si>
  <si>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</si>
  <si>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</si>
  <si>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</si>
  <si>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</si>
  <si>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</si>
  <si>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</si>
  <si>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</si>
  <si>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</si>
  <si>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</si>
  <si>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</si>
  <si>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</si>
  <si>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</si>
  <si>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</si>
  <si>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</si>
  <si>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</si>
  <si>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</si>
  <si>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</si>
  <si>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</si>
  <si>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</si>
  <si>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</si>
  <si>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</si>
  <si>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</si>
  <si>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</si>
  <si>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</si>
  <si>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</si>
  <si>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</si>
  <si>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</si>
  <si>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</si>
  <si>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</si>
  <si>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</si>
  <si>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</si>
  <si>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</si>
  <si>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</si>
  <si>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</si>
  <si>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</si>
  <si>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</si>
  <si>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</si>
  <si>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</si>
  <si>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</si>
  <si>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</si>
  <si>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</si>
  <si>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</si>
  <si>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</si>
  <si>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</si>
  <si>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</si>
  <si>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</si>
  <si>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</si>
  <si>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</si>
  <si>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</si>
  <si>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</si>
  <si>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</si>
  <si>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</si>
  <si>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</si>
  <si>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</si>
  <si>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</si>
  <si>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</si>
  <si>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</si>
  <si>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</si>
  <si>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</si>
  <si>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</si>
  <si>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</si>
  <si>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</si>
  <si>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</si>
  <si>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</si>
  <si>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</si>
  <si>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</si>
  <si>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</si>
  <si>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</si>
  <si>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</si>
  <si>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</si>
  <si>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</si>
  <si>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</si>
  <si>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</si>
  <si>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</si>
  <si>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</si>
  <si>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</si>
  <si>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</si>
  <si>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</si>
  <si>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</si>
  <si>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</si>
  <si>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</si>
  <si>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</si>
  <si>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</si>
  <si>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</si>
  <si>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</si>
  <si>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</si>
  <si>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</si>
  <si>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</si>
  <si>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</si>
  <si>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</si>
  <si>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</si>
  <si>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</si>
  <si>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</si>
  <si>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</si>
  <si>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</si>
  <si>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</si>
  <si>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</si>
  <si>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</si>
  <si>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</si>
  <si>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</si>
  <si>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</si>
  <si>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</si>
  <si>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</si>
  <si>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</si>
  <si>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</si>
  <si>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</si>
  <si>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</si>
  <si>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</si>
  <si>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</si>
  <si>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</si>
  <si>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</si>
  <si>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</si>
  <si>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</si>
  <si>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</si>
  <si>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</si>
  <si>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</si>
  <si>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</si>
  <si>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</si>
  <si>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</si>
  <si>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</si>
  <si>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</si>
  <si>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</si>
  <si>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</si>
  <si>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</si>
  <si>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</si>
  <si>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</si>
  <si>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</si>
  <si>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</si>
  <si>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</si>
  <si>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</si>
  <si>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</si>
  <si>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</si>
  <si>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</si>
  <si>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</si>
  <si>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</si>
  <si>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</si>
  <si>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</si>
  <si>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</si>
  <si>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</si>
  <si>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</si>
  <si>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</si>
  <si>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</si>
  <si>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</si>
  <si>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</si>
  <si>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</si>
  <si>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</si>
  <si>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</si>
  <si>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</si>
  <si>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</si>
  <si>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</si>
  <si>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</si>
  <si>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</si>
  <si>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</si>
  <si>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</si>
  <si>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</si>
  <si>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</si>
  <si>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</si>
  <si>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</si>
  <si>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</si>
  <si>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</si>
  <si>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</si>
  <si>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</si>
  <si>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</si>
  <si>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</si>
  <si>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</si>
  <si>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</si>
  <si>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</si>
  <si>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</si>
  <si>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</si>
  <si>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</si>
  <si>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</si>
  <si>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</si>
  <si>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</si>
  <si>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</si>
  <si>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</si>
  <si>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</si>
  <si>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</si>
  <si>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</si>
  <si>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</si>
  <si>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</si>
  <si>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</si>
  <si>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</si>
  <si>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</si>
  <si>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</si>
  <si>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</si>
  <si>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</si>
  <si>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</si>
  <si>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</si>
  <si>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</si>
  <si>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</si>
  <si>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</si>
  <si>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</si>
  <si>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</si>
  <si>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</si>
  <si>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</si>
  <si>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</si>
  <si>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</si>
  <si>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</si>
  <si>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</si>
  <si>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</si>
  <si>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</si>
  <si>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</si>
  <si>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</si>
  <si>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</si>
  <si>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</si>
  <si>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</si>
  <si>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</si>
  <si>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</si>
  <si>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</si>
  <si>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</si>
  <si>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</si>
  <si>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</si>
  <si>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</si>
  <si>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</si>
  <si>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</si>
  <si>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</si>
  <si>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</si>
  <si>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</si>
  <si>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</si>
  <si>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</si>
  <si>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</si>
  <si>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</si>
  <si>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</si>
  <si>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</si>
  <si>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</si>
  <si>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</si>
  <si>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</si>
  <si>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</si>
  <si>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</si>
  <si>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</si>
  <si>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</si>
  <si>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</si>
  <si>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</si>
  <si>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</si>
  <si>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</si>
  <si>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</si>
  <si>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</si>
  <si>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</si>
  <si>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</si>
  <si>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</si>
  <si>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</si>
  <si>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</si>
  <si>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</si>
  <si>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</si>
  <si>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</si>
  <si>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</si>
  <si>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</si>
  <si>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</si>
  <si>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</si>
  <si>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</si>
  <si>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</si>
  <si>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</si>
  <si>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</si>
  <si>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</si>
  <si>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</si>
  <si>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</si>
  <si>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</si>
  <si>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</si>
  <si>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</si>
  <si>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</si>
  <si>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</si>
  <si>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</si>
  <si>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</si>
  <si>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</si>
  <si>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</si>
  <si>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</si>
  <si>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</si>
  <si>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</si>
  <si>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</si>
  <si>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</si>
  <si>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</si>
  <si>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</si>
  <si>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</si>
  <si>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</si>
  <si>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</si>
  <si>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</si>
  <si>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</si>
  <si>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</si>
  <si>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</si>
  <si>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</si>
  <si>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</si>
  <si>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</si>
  <si>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</si>
  <si>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</si>
  <si>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</si>
  <si>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</si>
  <si>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</si>
  <si>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</si>
  <si>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</si>
  <si>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</si>
  <si>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</si>
  <si>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</si>
  <si>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</si>
  <si>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</si>
  <si>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</si>
  <si>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</si>
  <si>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</si>
  <si>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</si>
  <si>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</si>
  <si>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</si>
  <si>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</si>
  <si>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</si>
  <si>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</si>
  <si>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</si>
  <si>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</si>
  <si>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</si>
  <si>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</si>
  <si>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</si>
  <si>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</si>
  <si>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</si>
  <si>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</si>
  <si>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</si>
  <si>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</si>
  <si>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</si>
  <si>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</si>
  <si>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</si>
  <si>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</si>
  <si>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</si>
  <si>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</si>
  <si>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</si>
  <si>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</si>
  <si>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</si>
  <si>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</si>
  <si>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</si>
  <si>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</si>
  <si>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</si>
  <si>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</si>
  <si>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</si>
  <si>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</si>
  <si>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</si>
  <si>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</si>
  <si>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</si>
  <si>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</si>
  <si>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</si>
  <si>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</si>
  <si>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</si>
  <si>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</si>
  <si>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</si>
  <si>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</si>
  <si>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</si>
  <si>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</si>
  <si>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</si>
  <si>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</si>
  <si>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</si>
  <si>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</si>
  <si>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</si>
  <si>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</si>
  <si>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</si>
  <si>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</si>
  <si>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</si>
  <si>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</si>
  <si>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</si>
  <si>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</si>
  <si>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</si>
  <si>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</si>
  <si>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</si>
  <si>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</si>
  <si>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</si>
  <si>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</si>
  <si>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</si>
  <si>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</si>
  <si>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</si>
  <si>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</si>
  <si>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</si>
  <si>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</si>
  <si>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</si>
  <si>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</si>
  <si>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</si>
  <si>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</si>
  <si>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</si>
  <si>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</si>
  <si>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</si>
  <si>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</si>
  <si>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</si>
  <si>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</si>
  <si>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</si>
  <si>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</si>
  <si>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</si>
  <si>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</si>
  <si>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</si>
  <si>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</si>
  <si>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</si>
  <si>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</si>
  <si>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</si>
  <si>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</si>
  <si>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</si>
  <si>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</si>
  <si>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</si>
  <si>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</si>
  <si>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</si>
  <si>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</si>
  <si>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</si>
  <si>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</si>
  <si>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</si>
  <si>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</si>
  <si>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</si>
  <si>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</si>
  <si>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</si>
  <si>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</si>
  <si>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</si>
  <si>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</si>
  <si>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</si>
  <si>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</si>
  <si>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</si>
  <si>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</si>
  <si>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</si>
  <si>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</si>
  <si>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</si>
  <si>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</si>
  <si>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</si>
  <si>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</si>
  <si>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</si>
  <si>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</si>
  <si>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</si>
  <si>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</si>
  <si>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</si>
  <si>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</si>
  <si>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</si>
  <si>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</si>
  <si>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</si>
  <si>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</si>
  <si>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</si>
  <si>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</si>
  <si>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</si>
  <si>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</si>
  <si>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</si>
  <si>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</si>
  <si>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</si>
  <si>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</si>
  <si>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</si>
  <si>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</si>
  <si>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</si>
  <si>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</si>
  <si>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</si>
  <si>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</si>
  <si>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</si>
  <si>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</si>
  <si>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</si>
  <si>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</si>
  <si>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</si>
  <si>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</si>
  <si>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</si>
  <si>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</si>
  <si>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</si>
  <si>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</si>
  <si>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</si>
  <si>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</si>
  <si>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</si>
  <si>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</si>
  <si>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</si>
  <si>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</si>
  <si>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</si>
  <si>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</si>
  <si>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</si>
  <si>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</si>
  <si>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</si>
  <si>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</si>
  <si>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</si>
  <si>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</si>
  <si>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</si>
  <si>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</si>
  <si>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</si>
  <si>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</si>
  <si>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</si>
  <si>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</si>
  <si>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</si>
  <si>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</si>
  <si>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</si>
  <si>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</si>
  <si>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</si>
  <si>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</si>
  <si>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</si>
  <si>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</si>
  <si>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</si>
  <si>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</si>
  <si>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</si>
  <si>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</si>
  <si>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</si>
  <si>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</si>
  <si>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</si>
  <si>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</si>
  <si>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</si>
  <si>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</si>
  <si>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</si>
  <si>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</si>
  <si>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</si>
  <si>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</si>
  <si>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</si>
  <si>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</si>
  <si>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</si>
  <si>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</si>
  <si>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</si>
  <si>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</si>
  <si>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</si>
  <si>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</si>
  <si>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</si>
  <si>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</si>
  <si>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</si>
  <si>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</si>
  <si>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</si>
  <si>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</si>
  <si>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</si>
  <si>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</si>
  <si>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</si>
  <si>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</si>
  <si>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</si>
  <si>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</si>
  <si>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</si>
  <si>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</si>
  <si>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</si>
  <si>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</si>
  <si>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</si>
  <si>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</si>
  <si>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</si>
  <si>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</si>
  <si>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</si>
  <si>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</si>
  <si>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</si>
  <si>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</si>
  <si>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</si>
  <si>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</si>
  <si>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</si>
  <si>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</si>
  <si>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</si>
  <si>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</si>
  <si>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</si>
  <si>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</si>
  <si>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</si>
  <si>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</si>
  <si>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</si>
  <si>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</si>
  <si>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</si>
  <si>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</si>
  <si>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</si>
  <si>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</si>
  <si>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</si>
  <si>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</si>
  <si>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</si>
  <si>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</si>
  <si>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</si>
  <si>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</si>
  <si>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</si>
  <si>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</si>
  <si>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</si>
  <si>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</si>
  <si>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</si>
  <si>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</si>
  <si>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</si>
  <si>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</si>
  <si>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</si>
  <si>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</si>
  <si>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</si>
  <si>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</si>
  <si>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</si>
  <si>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</si>
  <si>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</si>
  <si>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</si>
  <si>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</si>
  <si>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</si>
  <si>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</si>
  <si>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</si>
  <si>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</si>
  <si>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</si>
  <si>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</si>
  <si>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</si>
  <si>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</si>
  <si>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</si>
  <si>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</si>
  <si>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</si>
  <si>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</si>
  <si>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</si>
  <si>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</si>
  <si>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</si>
  <si>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</si>
  <si>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</si>
  <si>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</si>
  <si>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</si>
  <si>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</si>
  <si>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</si>
  <si>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</si>
  <si>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</si>
  <si>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</si>
  <si>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</si>
  <si>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</si>
  <si>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</si>
  <si>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</si>
  <si>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</si>
  <si>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</si>
  <si>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</si>
  <si>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</si>
  <si>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</si>
  <si>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</si>
  <si>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</si>
  <si>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</si>
  <si>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</si>
  <si>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</si>
  <si>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</si>
  <si>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</si>
  <si>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</si>
  <si>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</si>
  <si>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</si>
  <si>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</si>
  <si>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</si>
  <si>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</si>
  <si>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</si>
  <si>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</si>
  <si>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</si>
  <si>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</si>
  <si>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</si>
  <si>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</si>
  <si>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</si>
  <si>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</si>
  <si>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</si>
  <si>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</si>
  <si>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</si>
  <si>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</si>
  <si>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</si>
  <si>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</si>
  <si>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</si>
  <si>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</si>
  <si>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</si>
  <si>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</si>
  <si>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</si>
  <si>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</si>
  <si>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</si>
  <si>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</si>
  <si>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</si>
  <si>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</si>
  <si>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</si>
  <si>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</si>
  <si>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</si>
  <si>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</si>
  <si>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</si>
  <si>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</si>
  <si>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</si>
  <si>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</si>
  <si>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</si>
  <si>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</si>
  <si>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</si>
  <si>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</si>
  <si>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</si>
  <si>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</si>
  <si>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</si>
  <si>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</si>
  <si>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</si>
  <si>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</si>
  <si>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</si>
  <si>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</si>
  <si>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</si>
  <si>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</si>
  <si>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</si>
  <si>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</si>
  <si>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</si>
  <si>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</si>
  <si>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</si>
  <si>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</si>
  <si>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</si>
  <si>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</si>
  <si>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</si>
  <si>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</si>
  <si>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</si>
  <si>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</si>
  <si>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</si>
  <si>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</si>
  <si>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</si>
  <si>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</si>
  <si>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</si>
  <si>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</si>
  <si>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</si>
  <si>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</si>
  <si>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</si>
  <si>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</si>
  <si>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</si>
  <si>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</si>
  <si>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</si>
  <si>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</si>
  <si>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</si>
  <si>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</si>
  <si>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</si>
  <si>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</si>
  <si>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</si>
  <si>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</si>
  <si>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</si>
  <si>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</si>
  <si>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</si>
  <si>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</si>
  <si>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</si>
  <si>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</si>
  <si>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</si>
  <si>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</si>
  <si>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</si>
  <si>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</si>
  <si>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</si>
  <si>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</si>
  <si>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</si>
  <si>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</si>
  <si>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</si>
  <si>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</si>
  <si>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</si>
  <si>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</si>
  <si>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</si>
  <si>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</si>
  <si>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</si>
  <si>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</si>
  <si>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</si>
  <si>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</si>
  <si>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</si>
  <si>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</si>
  <si>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</si>
  <si>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</si>
  <si>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</si>
  <si>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</si>
  <si>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</si>
  <si>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</si>
  <si>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</si>
  <si>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</si>
  <si>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</si>
  <si>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</si>
  <si>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</si>
  <si>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</si>
  <si>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</si>
  <si>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</si>
  <si>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</si>
  <si>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</si>
  <si>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</si>
  <si>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</si>
  <si>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</si>
  <si>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</si>
  <si>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</si>
  <si>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</si>
  <si>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</si>
  <si>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</si>
  <si>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</si>
  <si>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</si>
  <si>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</si>
  <si>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</si>
  <si>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</si>
  <si>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</si>
  <si>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</si>
  <si>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</si>
  <si>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</si>
  <si>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</si>
  <si>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</si>
  <si>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</si>
  <si>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</si>
  <si>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</si>
  <si>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</si>
  <si>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</si>
  <si>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</si>
  <si>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</si>
  <si>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</si>
  <si>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</si>
  <si>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</si>
  <si>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</si>
  <si>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</si>
  <si>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</si>
  <si>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</si>
  <si>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</si>
  <si>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</si>
  <si>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</si>
  <si>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</si>
  <si>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</si>
  <si>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</si>
  <si>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</si>
  <si>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</si>
  <si>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</si>
  <si>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</si>
  <si>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</si>
  <si>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</si>
  <si>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</si>
  <si>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</si>
  <si>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</si>
  <si>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</si>
  <si>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</si>
  <si>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</si>
  <si>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</si>
  <si>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</si>
  <si>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</si>
  <si>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</si>
  <si>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</si>
  <si>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</si>
  <si>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</si>
  <si>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</si>
  <si>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</si>
  <si>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</si>
  <si>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</si>
  <si>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</si>
  <si>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</si>
  <si>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</si>
  <si>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</si>
  <si>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</si>
  <si>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</si>
  <si>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</si>
  <si>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</si>
  <si>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</si>
  <si>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</si>
  <si>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</si>
  <si>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</si>
  <si>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</si>
  <si>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</si>
  <si>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</si>
  <si>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</si>
  <si>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</si>
  <si>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</si>
  <si>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</si>
  <si>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</si>
  <si>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</si>
  <si>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</si>
  <si>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</si>
  <si>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</si>
  <si>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</si>
  <si>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</si>
  <si>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</si>
  <si>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</si>
  <si>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</si>
  <si>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</si>
  <si>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</si>
  <si>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</si>
  <si>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</si>
  <si>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</si>
  <si>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</si>
  <si>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</si>
  <si>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</si>
  <si>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</si>
  <si>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</si>
  <si>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</si>
  <si>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</si>
  <si>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</si>
  <si>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</si>
  <si>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</si>
  <si>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</si>
  <si>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</si>
  <si>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</si>
  <si>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</si>
  <si>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</si>
  <si>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</si>
  <si>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</si>
  <si>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</si>
  <si>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</si>
  <si>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</si>
  <si>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</si>
  <si>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</si>
  <si>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</si>
  <si>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</si>
  <si>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</si>
  <si>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</si>
  <si>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</si>
  <si>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</si>
  <si>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</si>
  <si>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</si>
  <si>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</si>
  <si>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</si>
  <si>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</si>
  <si>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</si>
  <si>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</si>
  <si>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</si>
  <si>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</si>
  <si>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</si>
  <si>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</si>
  <si>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</si>
  <si>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</si>
  <si>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</si>
  <si>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</si>
  <si>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</si>
  <si>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</si>
  <si>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</si>
  <si>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</si>
  <si>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</si>
  <si>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</si>
  <si>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</si>
  <si>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</si>
  <si>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</si>
  <si>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</si>
  <si>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</si>
  <si>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</si>
  <si>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</si>
  <si>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</si>
  <si>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</si>
  <si>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</si>
  <si>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</si>
  <si>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</si>
  <si>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</si>
  <si>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</si>
  <si>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</si>
  <si>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</si>
  <si>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</si>
  <si>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</si>
  <si>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</si>
  <si>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</si>
  <si>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</si>
  <si>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</si>
  <si>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</si>
  <si>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</si>
  <si>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</si>
  <si>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</si>
  <si>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</si>
  <si>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</si>
  <si>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</si>
  <si>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</si>
  <si>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</si>
  <si>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</si>
  <si>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</si>
  <si>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</si>
  <si>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</si>
  <si>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</si>
  <si>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</si>
  <si>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</si>
  <si>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</si>
  <si>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</si>
  <si>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</si>
  <si>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</si>
  <si>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</si>
  <si>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</si>
  <si>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</si>
  <si>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</si>
  <si>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</si>
  <si>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</si>
  <si>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</si>
  <si>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</si>
  <si>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</si>
  <si>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</si>
  <si>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</si>
  <si>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</si>
  <si>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</si>
  <si>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</si>
  <si>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</si>
  <si>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</si>
  <si>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</si>
  <si>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</si>
  <si>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</si>
  <si>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</si>
  <si>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</si>
  <si>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</si>
  <si>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</si>
  <si>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</si>
  <si>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</si>
  <si>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</si>
  <si>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</si>
  <si>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</si>
  <si>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</si>
  <si>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</si>
  <si>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</si>
  <si>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</si>
  <si>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</si>
  <si>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</si>
  <si>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</si>
  <si>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</si>
  <si>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</si>
  <si>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</si>
  <si>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</si>
  <si>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</si>
  <si>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</si>
  <si>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</si>
  <si>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</si>
  <si>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</si>
  <si>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</si>
  <si>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</si>
  <si>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</si>
  <si>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</si>
  <si>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</si>
  <si>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</si>
  <si>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</si>
  <si>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</si>
  <si>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</si>
  <si>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</si>
  <si>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</si>
  <si>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</si>
  <si>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</si>
  <si>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</si>
  <si>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</si>
  <si>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</si>
  <si>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</si>
  <si>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</si>
  <si>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</si>
  <si>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</si>
  <si>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</si>
  <si>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</si>
  <si>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</si>
  <si>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</si>
  <si>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</si>
  <si>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</si>
  <si>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</si>
  <si>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</si>
  <si>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</si>
  <si>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</si>
  <si>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</si>
  <si>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</si>
  <si>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</si>
  <si>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</si>
  <si>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</si>
  <si>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</si>
  <si>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</si>
  <si>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</si>
  <si>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</si>
  <si>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</si>
  <si>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</si>
  <si>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</si>
  <si>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</si>
  <si>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</si>
  <si>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</si>
  <si>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</si>
  <si>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</si>
  <si>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</si>
  <si>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</si>
  <si>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</si>
  <si>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</si>
  <si>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</si>
  <si>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</si>
  <si>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</si>
  <si>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</si>
  <si>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</si>
  <si>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</si>
  <si>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</si>
  <si>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</si>
  <si>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</si>
  <si>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</si>
  <si>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</si>
  <si>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</si>
  <si>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</si>
  <si>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</si>
  <si>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</si>
  <si>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</si>
  <si>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</si>
  <si>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</si>
  <si>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</si>
  <si>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</si>
  <si>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</si>
  <si>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</si>
  <si>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</si>
  <si>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</si>
  <si>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</si>
  <si>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</si>
  <si>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</si>
  <si>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</si>
  <si>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</si>
  <si>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</si>
  <si>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</si>
  <si>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</si>
  <si>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</si>
  <si>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</si>
  <si>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</si>
  <si>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</si>
  <si>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</si>
  <si>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</si>
  <si>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</si>
  <si>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</si>
  <si>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</si>
  <si>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</si>
  <si>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</si>
  <si>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</si>
  <si>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</si>
  <si>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</si>
  <si>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</si>
  <si>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</si>
  <si>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</si>
  <si>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</si>
  <si>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</si>
  <si>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</si>
  <si>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</si>
  <si>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</si>
  <si>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</si>
  <si>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</si>
  <si>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</si>
  <si>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</si>
  <si>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</si>
  <si>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</si>
  <si>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</si>
  <si>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</si>
  <si>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</si>
  <si>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</si>
  <si>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</si>
  <si>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</si>
  <si>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</si>
  <si>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</si>
  <si>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</si>
  <si>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</si>
  <si>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</si>
  <si>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</si>
  <si>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</si>
  <si>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</si>
  <si>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</si>
  <si>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</si>
  <si>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</si>
  <si>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</si>
  <si>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</si>
  <si>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</si>
  <si>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</si>
  <si>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</si>
  <si>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</si>
  <si>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</si>
  <si>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</si>
  <si>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</si>
  <si>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</si>
  <si>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</si>
  <si>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</si>
  <si>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</si>
  <si>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</si>
  <si>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</si>
  <si>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</si>
  <si>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</si>
  <si>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</si>
  <si>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</si>
  <si>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</si>
  <si>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</si>
  <si>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</si>
  <si>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</si>
  <si>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</si>
  <si>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</si>
  <si>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</si>
  <si>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</si>
  <si>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</si>
  <si>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</si>
  <si>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</si>
  <si>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</si>
  <si>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</si>
  <si>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</si>
  <si>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</si>
  <si>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</si>
  <si>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</si>
  <si>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</si>
  <si>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</si>
  <si>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</si>
  <si>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</si>
  <si>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</si>
  <si>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</si>
  <si>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</si>
  <si>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</si>
  <si>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</si>
  <si>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</si>
  <si>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</si>
  <si>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</si>
  <si>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</si>
  <si>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</si>
  <si>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</si>
  <si>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</si>
  <si>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</si>
  <si>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</si>
  <si>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</si>
  <si>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</si>
  <si>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</si>
  <si>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</si>
  <si>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</si>
  <si>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</si>
  <si>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</si>
  <si>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</si>
  <si>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</si>
  <si>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</si>
  <si>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</si>
  <si>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</si>
  <si>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</si>
  <si>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</si>
  <si>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</si>
  <si>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</si>
  <si>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</si>
  <si>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</si>
  <si>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</si>
  <si>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</si>
  <si>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</si>
  <si>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</si>
  <si>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</si>
  <si>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</si>
  <si>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</si>
  <si>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</si>
  <si>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</si>
  <si>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</si>
  <si>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</si>
  <si>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</si>
  <si>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</si>
  <si>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</si>
  <si>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</si>
  <si>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</si>
  <si>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</si>
  <si>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</si>
  <si>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</si>
  <si>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</si>
  <si>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</si>
  <si>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</si>
  <si>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</si>
  <si>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</si>
  <si>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</si>
  <si>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</si>
  <si>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</si>
  <si>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</si>
  <si>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</si>
  <si>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</si>
  <si>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</si>
  <si>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</si>
  <si>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</si>
  <si>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</si>
  <si>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</si>
  <si>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</si>
  <si>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</si>
  <si>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</si>
  <si>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</si>
  <si>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</si>
  <si>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</si>
  <si>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</si>
  <si>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</si>
  <si>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</si>
  <si>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</si>
  <si>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</si>
  <si>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</si>
  <si>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</si>
  <si>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</si>
  <si>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</si>
  <si>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</si>
  <si>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</si>
  <si>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</si>
  <si>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</si>
  <si>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</si>
  <si>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</si>
  <si>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</si>
  <si>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</si>
  <si>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</si>
  <si>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</si>
  <si>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</si>
  <si>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</si>
  <si>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</si>
  <si>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</si>
  <si>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</si>
  <si>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</si>
  <si>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</si>
  <si>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</si>
  <si>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</si>
  <si>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</si>
  <si>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</si>
  <si>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</si>
  <si>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</si>
  <si>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</si>
  <si>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</si>
  <si>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</si>
  <si>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</si>
  <si>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</si>
  <si>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</si>
  <si>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</si>
  <si>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</si>
  <si>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</si>
  <si>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</si>
  <si>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</si>
  <si>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</si>
  <si>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</si>
  <si>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</si>
  <si>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</si>
  <si>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</si>
  <si>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</si>
  <si>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</si>
  <si>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</si>
  <si>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</si>
  <si>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</si>
  <si>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</si>
  <si>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</si>
  <si>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</si>
  <si>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</si>
  <si>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</si>
  <si>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</si>
  <si>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</si>
  <si>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</si>
  <si>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</si>
  <si>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</si>
  <si>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</si>
  <si>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</si>
  <si>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</si>
  <si>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</si>
  <si>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</si>
  <si>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</si>
  <si>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</si>
  <si>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</si>
  <si>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</si>
  <si>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</si>
  <si>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</si>
  <si>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</si>
  <si>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</si>
  <si>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</si>
  <si>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</si>
  <si>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</si>
  <si>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</si>
  <si>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</si>
  <si>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</si>
  <si>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</si>
  <si>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</si>
  <si>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</si>
  <si>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</si>
  <si>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</si>
  <si>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</si>
  <si>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</si>
  <si>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</si>
  <si>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</si>
  <si>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</si>
  <si>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</si>
  <si>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</si>
  <si>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</si>
  <si>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</si>
  <si>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</si>
  <si>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</si>
  <si>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</si>
  <si>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</si>
  <si>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</si>
  <si>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</si>
  <si>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</si>
  <si>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</si>
  <si>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</si>
  <si>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</si>
  <si>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</si>
  <si>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</si>
  <si>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</si>
  <si>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</si>
  <si>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</si>
  <si>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</si>
  <si>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</si>
  <si>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</si>
  <si>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</si>
  <si>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</si>
  <si>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</si>
  <si>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</si>
  <si>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</si>
  <si>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</si>
  <si>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</si>
  <si>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</si>
  <si>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</si>
  <si>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</si>
  <si>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</si>
  <si>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</si>
  <si>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</si>
  <si>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</si>
  <si>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</si>
  <si>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</si>
  <si>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</si>
  <si>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</si>
  <si>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</si>
  <si>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</si>
  <si>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</si>
  <si>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</si>
  <si>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</si>
  <si>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</si>
  <si>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</si>
  <si>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</si>
  <si>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</si>
  <si>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</si>
  <si>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</si>
  <si>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</si>
  <si>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</si>
  <si>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</si>
  <si>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</si>
  <si>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</si>
  <si>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</si>
  <si>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</si>
  <si>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</si>
  <si>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</si>
  <si>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</si>
  <si>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</si>
  <si>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</si>
  <si>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</si>
  <si>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</si>
  <si>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</si>
  <si>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</si>
  <si>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</si>
  <si>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</si>
  <si>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</si>
  <si>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</si>
  <si>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</si>
  <si>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</si>
  <si>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</si>
  <si>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</si>
  <si>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</si>
  <si>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</si>
  <si>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</si>
  <si>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</si>
  <si>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</si>
  <si>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</si>
  <si>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</si>
  <si>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</si>
  <si>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</si>
  <si>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</si>
  <si>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</si>
  <si>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</si>
  <si>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</si>
  <si>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</si>
  <si>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</si>
  <si>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</si>
  <si>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</si>
  <si>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</si>
  <si>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</si>
  <si>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</si>
  <si>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</si>
  <si>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</si>
  <si>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</si>
  <si>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</si>
  <si>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</si>
  <si>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</si>
  <si>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</si>
  <si>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</si>
  <si>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</si>
  <si>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</si>
  <si>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</si>
  <si>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</si>
  <si>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</si>
  <si>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</si>
  <si>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</si>
  <si>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</si>
  <si>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</si>
  <si>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</si>
  <si>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</si>
  <si>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</si>
  <si>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</si>
  <si>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</si>
  <si>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</si>
  <si>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</si>
  <si>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</si>
  <si>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</si>
  <si>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</si>
  <si>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</si>
  <si>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</si>
  <si>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</si>
  <si>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</si>
  <si>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</si>
  <si>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</si>
  <si>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</si>
  <si>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</si>
  <si>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</si>
  <si>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</si>
  <si>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</si>
  <si>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</si>
  <si>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</si>
  <si>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</si>
  <si>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</si>
  <si>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</si>
  <si>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</si>
  <si>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</si>
  <si>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</si>
  <si>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</si>
  <si>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</si>
  <si>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</si>
  <si>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</si>
  <si>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</si>
  <si>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</si>
  <si>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</si>
  <si>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</si>
  <si>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</si>
  <si>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</si>
  <si>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</si>
  <si>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</si>
  <si>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</si>
  <si>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</si>
  <si>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</si>
  <si>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</si>
  <si>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</si>
  <si>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</si>
  <si>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</si>
  <si>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</si>
  <si>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</si>
  <si>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</si>
  <si>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</si>
  <si>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</si>
  <si>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</si>
  <si>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</si>
  <si>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</si>
  <si>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</si>
  <si>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</si>
  <si>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</si>
  <si>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</si>
  <si>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</si>
  <si>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</si>
  <si>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</si>
  <si>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</si>
  <si>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</si>
  <si>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</si>
  <si>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</si>
  <si>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</si>
  <si>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</si>
  <si>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</si>
  <si>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</si>
  <si>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</si>
  <si>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</si>
  <si>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</si>
  <si>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</si>
  <si>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</si>
  <si>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</si>
  <si>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</si>
  <si>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</si>
  <si>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</si>
  <si>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</si>
  <si>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</si>
  <si>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</si>
  <si>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</si>
  <si>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</si>
  <si>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</si>
  <si>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</si>
  <si>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</si>
  <si>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</si>
  <si>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</si>
  <si>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</si>
  <si>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</si>
  <si>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</si>
  <si>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</si>
  <si>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</si>
  <si>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</si>
  <si>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</si>
  <si>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</si>
  <si>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</si>
  <si>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</si>
  <si>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</si>
  <si>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</si>
  <si>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</si>
  <si>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</si>
  <si>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</si>
  <si>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</si>
  <si>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</si>
  <si>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</si>
  <si>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</si>
  <si>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</si>
  <si>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</si>
  <si>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</si>
  <si>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</si>
  <si>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</si>
  <si>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</si>
  <si>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</si>
  <si>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</si>
  <si>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</si>
  <si>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</si>
  <si>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</si>
  <si>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</si>
  <si>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</si>
  <si>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</si>
  <si>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</si>
  <si>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</si>
  <si>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</si>
  <si>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</si>
  <si>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</si>
  <si>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</si>
  <si>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</si>
  <si>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</si>
  <si>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</si>
  <si>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</si>
  <si>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</si>
  <si>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</si>
  <si>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</si>
  <si>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</si>
  <si>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</si>
  <si>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</si>
  <si>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</si>
  <si>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</si>
  <si>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</si>
  <si>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</si>
  <si>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</si>
  <si>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</si>
  <si>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</si>
  <si>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</si>
  <si>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</si>
  <si>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</si>
  <si>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</si>
  <si>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</si>
  <si>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</si>
  <si>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</si>
  <si>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</si>
  <si>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</si>
  <si>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</si>
  <si>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</si>
  <si>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</si>
  <si>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</si>
  <si>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</si>
  <si>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</si>
  <si>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</si>
  <si>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</si>
  <si>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</si>
  <si>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</si>
  <si>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</si>
  <si>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</si>
  <si>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</si>
  <si>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</si>
  <si>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</si>
  <si>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</si>
  <si>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</si>
  <si>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</si>
  <si>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</si>
  <si>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</si>
  <si>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</si>
  <si>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</si>
  <si>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</si>
  <si>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</si>
  <si>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</si>
  <si>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</si>
  <si>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</si>
  <si>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</si>
  <si>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</si>
  <si>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</si>
  <si>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</si>
  <si>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</si>
  <si>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</si>
  <si>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</si>
  <si>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</si>
  <si>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</si>
  <si>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</si>
  <si>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</si>
  <si>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</si>
  <si>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</si>
  <si>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</si>
  <si>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</si>
  <si>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</si>
  <si>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</si>
  <si>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</si>
  <si>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</si>
  <si>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</si>
  <si>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</si>
  <si>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</si>
  <si>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</si>
  <si>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</si>
  <si>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</si>
  <si>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</si>
  <si>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</si>
  <si>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</si>
  <si>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</si>
  <si>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</si>
  <si>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</si>
  <si>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</si>
  <si>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</si>
  <si>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</si>
  <si>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</si>
  <si>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</si>
  <si>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</si>
  <si>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</si>
  <si>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</si>
  <si>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</si>
  <si>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</si>
  <si>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</si>
  <si>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</si>
  <si>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</si>
  <si>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</si>
  <si>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</si>
  <si>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</si>
  <si>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</si>
  <si>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</si>
  <si>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</si>
  <si>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</si>
  <si>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</si>
  <si>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</si>
  <si>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</si>
  <si>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</si>
  <si>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</si>
  <si>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</si>
  <si>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</si>
  <si>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</si>
  <si>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</si>
  <si>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</si>
  <si>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</si>
  <si>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</si>
  <si>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</si>
  <si>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</si>
  <si>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</si>
  <si>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</si>
  <si>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</si>
  <si>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</si>
  <si>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</si>
  <si>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</si>
  <si>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</si>
  <si>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</si>
  <si>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</si>
  <si>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</si>
  <si>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</si>
  <si>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</si>
  <si>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</si>
  <si>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</si>
  <si>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</si>
  <si>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</si>
  <si>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</si>
  <si>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</si>
  <si>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</si>
  <si>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</si>
  <si>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</si>
  <si>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</si>
  <si>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</si>
  <si>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</si>
  <si>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</si>
  <si>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</si>
  <si>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</si>
  <si>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</si>
  <si>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</si>
  <si>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</si>
  <si>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</si>
  <si>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</si>
  <si>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</si>
  <si>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</si>
  <si>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</si>
  <si>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</si>
  <si>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</si>
  <si>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</si>
  <si>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</si>
  <si>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</si>
  <si>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</si>
  <si>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</si>
  <si>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</si>
  <si>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</si>
  <si>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</si>
  <si>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</si>
  <si>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</si>
  <si>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</si>
  <si>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</si>
  <si>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</si>
  <si>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</si>
  <si>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</si>
  <si>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</si>
  <si>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</si>
  <si>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</si>
  <si>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</si>
  <si>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</si>
  <si>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</si>
  <si>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</si>
  <si>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</si>
  <si>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</si>
  <si>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</si>
  <si>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</si>
  <si>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</si>
  <si>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</si>
  <si>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</si>
  <si>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</si>
  <si>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</si>
  <si>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</si>
  <si>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</si>
  <si>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</si>
  <si>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</si>
  <si>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</si>
  <si>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</si>
  <si>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</si>
  <si>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</si>
  <si>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</si>
  <si>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</si>
  <si>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</si>
  <si>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</si>
  <si>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</si>
  <si>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</si>
  <si>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</si>
  <si>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</si>
  <si>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</si>
  <si>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</si>
  <si>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</si>
  <si>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</si>
  <si>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</si>
  <si>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</si>
  <si>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</si>
  <si>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</si>
  <si>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</si>
  <si>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</si>
  <si>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</si>
  <si>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</si>
  <si>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</si>
  <si>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</si>
  <si>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</si>
  <si>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</si>
  <si>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</si>
  <si>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</si>
  <si>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</si>
  <si>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</si>
  <si>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</si>
  <si>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</si>
  <si>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</si>
  <si>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</si>
  <si>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</si>
  <si>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</si>
  <si>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</si>
  <si>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</si>
  <si>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</si>
  <si>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</si>
  <si>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</si>
  <si>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</si>
  <si>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</si>
  <si>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</si>
  <si>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</si>
  <si>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</si>
  <si>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</si>
  <si>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</si>
  <si>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</si>
  <si>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</si>
  <si>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</si>
  <si>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</si>
  <si>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</si>
  <si>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</si>
  <si>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</si>
  <si>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</si>
  <si>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</si>
  <si>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</si>
  <si>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</si>
  <si>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</si>
  <si>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</si>
  <si>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</si>
  <si>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</si>
  <si>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</si>
  <si>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</si>
  <si>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</si>
  <si>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</si>
  <si>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</si>
  <si>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</si>
  <si>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</si>
  <si>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</si>
  <si>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</si>
  <si>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</si>
  <si>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</si>
  <si>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</si>
  <si>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</si>
  <si>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</si>
  <si>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</si>
  <si>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</si>
  <si>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</si>
  <si>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</si>
  <si>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</si>
  <si>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</si>
  <si>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</si>
  <si>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</si>
  <si>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</si>
  <si>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</si>
  <si>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</si>
  <si>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</si>
  <si>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</si>
  <si>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</si>
  <si>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</si>
  <si>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</si>
  <si>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</si>
  <si>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</si>
  <si>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</si>
  <si>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</si>
  <si>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</si>
  <si>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</si>
  <si>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</si>
  <si>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</si>
  <si>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</si>
  <si>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</si>
  <si>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</si>
  <si>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</si>
  <si>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</si>
  <si>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</si>
  <si>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</si>
  <si>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</si>
  <si>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</si>
  <si>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</si>
  <si>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</si>
  <si>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</si>
  <si>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</si>
  <si>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</si>
  <si>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</si>
  <si>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</si>
  <si>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</si>
  <si>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</si>
  <si>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</si>
  <si>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</si>
  <si>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</si>
  <si>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</si>
  <si>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</si>
  <si>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</si>
  <si>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</si>
  <si>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</si>
  <si>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</si>
  <si>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</si>
  <si>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</si>
  <si>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</si>
  <si>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</si>
  <si>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</si>
  <si>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</si>
  <si>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</si>
  <si>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</si>
  <si>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</si>
  <si>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</si>
  <si>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</si>
  <si>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</si>
  <si>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</si>
  <si>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</si>
  <si>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</si>
  <si>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</si>
  <si>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</si>
  <si>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</si>
  <si>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</si>
  <si>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</si>
  <si>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</si>
  <si>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</si>
  <si>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</si>
  <si>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</si>
  <si>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</si>
  <si>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</si>
  <si>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</si>
  <si>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</si>
  <si>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</si>
  <si>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</si>
  <si>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</si>
  <si>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</si>
  <si>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</si>
  <si>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</si>
  <si>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</si>
  <si>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</si>
  <si>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</si>
  <si>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</si>
  <si>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</si>
  <si>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</si>
  <si>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</si>
  <si>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</si>
  <si>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</si>
  <si>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</si>
  <si>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</si>
  <si>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</si>
  <si>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</si>
  <si>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</si>
  <si>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</si>
  <si>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</si>
  <si>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</si>
  <si>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</si>
  <si>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</si>
  <si>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</si>
  <si>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</si>
  <si>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</si>
  <si>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</si>
  <si>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</si>
  <si>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</si>
  <si>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</si>
  <si>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</si>
  <si>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</si>
  <si>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</si>
  <si>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</si>
  <si>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</si>
  <si>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</si>
  <si>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</si>
  <si>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</si>
  <si>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</si>
  <si>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</si>
  <si>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</si>
  <si>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</si>
  <si>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</si>
  <si>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</si>
  <si>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</si>
  <si>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</si>
  <si>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</si>
  <si>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</si>
  <si>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</si>
  <si>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</si>
  <si>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</si>
  <si>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</si>
  <si>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</si>
  <si>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</si>
  <si>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</si>
  <si>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</si>
  <si>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</si>
  <si>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</si>
  <si>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</si>
  <si>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</si>
  <si>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</si>
  <si>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</si>
  <si>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</si>
  <si>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</si>
  <si>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</si>
  <si>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</si>
  <si>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</si>
  <si>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</si>
  <si>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</si>
  <si>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</si>
  <si>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</si>
  <si>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</si>
  <si>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</si>
  <si>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</si>
  <si>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</si>
  <si>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</si>
  <si>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</si>
  <si>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</si>
  <si>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</si>
  <si>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</si>
  <si>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</si>
  <si>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</si>
  <si>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</si>
  <si>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</si>
  <si>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</si>
  <si>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</si>
  <si>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</si>
  <si>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</si>
  <si>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</si>
  <si>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</si>
  <si>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</si>
  <si>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</si>
  <si>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</si>
  <si>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</si>
  <si>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</si>
  <si>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</si>
  <si>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</si>
  <si>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</si>
  <si>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</si>
  <si>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</si>
  <si>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</si>
  <si>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</si>
  <si>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</si>
  <si>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</si>
  <si>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</si>
  <si>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</si>
  <si>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</si>
  <si>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</si>
  <si>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</si>
  <si>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</si>
  <si>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</si>
  <si>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</si>
  <si>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</si>
  <si>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</si>
  <si>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</si>
  <si>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</si>
  <si>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</si>
  <si>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</si>
  <si>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</si>
  <si>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</si>
  <si>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</si>
  <si>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</si>
  <si>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</si>
  <si>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</si>
  <si>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</si>
  <si>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</si>
  <si>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</si>
  <si>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</si>
  <si>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</si>
  <si>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</si>
  <si>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</si>
  <si>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</si>
  <si>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</si>
  <si>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</si>
  <si>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</si>
  <si>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</si>
  <si>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</si>
  <si>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</si>
  <si>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</si>
  <si>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</si>
  <si>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</si>
  <si>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</si>
  <si>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</si>
  <si>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</si>
  <si>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</si>
  <si>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</si>
  <si>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</si>
  <si>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</si>
  <si>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</si>
  <si>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</si>
  <si>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</si>
  <si>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</si>
  <si>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</si>
  <si>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</si>
  <si>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</si>
  <si>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</si>
  <si>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</si>
  <si>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</si>
  <si>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</si>
  <si>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</si>
  <si>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</si>
  <si>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</si>
  <si>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</si>
  <si>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</si>
  <si>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</si>
  <si>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</si>
  <si>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</si>
  <si>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</si>
  <si>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</si>
  <si>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</si>
  <si>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</si>
  <si>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</si>
  <si>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</si>
  <si>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</si>
  <si>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</si>
  <si>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</si>
  <si>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</si>
  <si>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</si>
  <si>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</si>
  <si>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</si>
  <si>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</si>
  <si>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</si>
  <si>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</si>
  <si>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</si>
  <si>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</si>
  <si>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</si>
  <si>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</si>
  <si>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</si>
  <si>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</si>
  <si>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</si>
  <si>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</si>
  <si>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</si>
  <si>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</si>
  <si>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</si>
  <si>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</si>
  <si>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</si>
  <si>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</si>
  <si>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</si>
  <si>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</si>
  <si>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</si>
  <si>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</si>
  <si>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</si>
  <si>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</si>
  <si>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</si>
  <si>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</si>
  <si>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</si>
  <si>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</si>
  <si>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</si>
  <si>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</si>
  <si>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</si>
  <si>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</si>
  <si>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</si>
  <si>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</si>
  <si>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</si>
  <si>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</si>
  <si>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</si>
  <si>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</si>
  <si>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</si>
  <si>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</si>
  <si>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</si>
  <si>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</si>
  <si>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</si>
  <si>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</si>
  <si>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</si>
  <si>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</si>
  <si>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</si>
  <si>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</si>
  <si>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</si>
  <si>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</si>
  <si>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</si>
  <si>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</si>
  <si>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</si>
  <si>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</si>
  <si>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</si>
  <si>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</si>
  <si>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</si>
  <si>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</si>
  <si>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</si>
  <si>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</si>
  <si>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</si>
  <si>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</si>
  <si>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</si>
  <si>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</si>
  <si>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</si>
  <si>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</si>
  <si>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</si>
  <si>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</si>
  <si>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</si>
  <si>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</si>
  <si>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</si>
  <si>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</si>
  <si>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</si>
  <si>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</si>
  <si>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</si>
  <si>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</si>
  <si>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</si>
  <si>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</si>
  <si>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</si>
  <si>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</si>
  <si>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</si>
  <si>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</si>
  <si>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</si>
  <si>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</si>
  <si>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</si>
  <si>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</si>
  <si>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</si>
  <si>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</si>
  <si>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</si>
  <si>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</si>
  <si>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</si>
  <si>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</si>
  <si>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</si>
  <si>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</si>
  <si>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</si>
  <si>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</si>
  <si>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</si>
  <si>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</si>
  <si>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</si>
  <si>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</si>
  <si>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</si>
  <si>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</si>
  <si>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</si>
  <si>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</si>
  <si>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</si>
  <si>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</si>
  <si>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</si>
  <si>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</si>
  <si>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</si>
  <si>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</si>
  <si>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</si>
  <si>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</si>
  <si>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</si>
  <si>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</si>
  <si>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</si>
  <si>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</si>
  <si>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</si>
  <si>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</si>
  <si>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</si>
  <si>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</si>
  <si>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</si>
  <si>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</si>
  <si>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</si>
  <si>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</si>
  <si>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</si>
  <si>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</si>
  <si>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</si>
  <si>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</si>
  <si>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</si>
  <si>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</si>
  <si>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</si>
  <si>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</si>
  <si>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</si>
  <si>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</si>
  <si>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</si>
  <si>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</si>
  <si>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</si>
  <si>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</si>
  <si>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</si>
  <si>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</si>
  <si>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</si>
  <si>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</si>
  <si>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</si>
  <si>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</si>
  <si>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</si>
  <si>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</si>
  <si>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</si>
  <si>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</si>
  <si>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</si>
  <si>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</si>
  <si>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</si>
  <si>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</si>
  <si>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</si>
  <si>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</si>
  <si>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</si>
  <si>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</si>
  <si>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</si>
  <si>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</si>
  <si>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</si>
  <si>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</si>
  <si>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</si>
  <si>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</si>
  <si>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</si>
  <si>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</si>
  <si>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</si>
  <si>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</si>
  <si>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</si>
  <si>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</si>
  <si>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</si>
  <si>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</si>
  <si>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</si>
  <si>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</si>
  <si>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</si>
  <si>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</si>
  <si>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</si>
  <si>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</si>
  <si>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</si>
  <si>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</si>
  <si>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</si>
  <si>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</si>
  <si>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</si>
  <si>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</si>
  <si>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</si>
  <si>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</si>
  <si>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</si>
  <si>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</si>
  <si>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</si>
  <si>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</si>
  <si>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</si>
  <si>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</si>
  <si>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</si>
  <si>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</si>
  <si>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</si>
  <si>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</si>
  <si>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</si>
  <si>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</si>
  <si>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</si>
  <si>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</si>
  <si>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</si>
  <si>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</si>
  <si>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</si>
  <si>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</si>
  <si>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</si>
  <si>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</si>
  <si>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</si>
  <si>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</si>
  <si>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</si>
  <si>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</si>
  <si>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</si>
  <si>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</si>
  <si>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</si>
  <si>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</si>
  <si>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</si>
  <si>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</si>
  <si>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</si>
  <si>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</si>
  <si>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</si>
  <si>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</si>
  <si>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</si>
  <si>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</si>
  <si>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</si>
  <si>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</si>
  <si>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</si>
  <si>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</si>
  <si>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</si>
  <si>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</si>
  <si>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</si>
  <si>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</si>
  <si>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</si>
  <si>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</si>
  <si>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</si>
  <si>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</si>
  <si>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</si>
  <si>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</si>
  <si>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</si>
  <si>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</si>
  <si>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</si>
  <si>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</si>
  <si>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</si>
  <si>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</si>
  <si>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</si>
  <si>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</si>
  <si>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</si>
  <si>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</si>
  <si>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</si>
  <si>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</si>
  <si>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</si>
  <si>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</si>
  <si>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</si>
  <si>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</si>
  <si>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</si>
  <si>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</si>
  <si>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</si>
  <si>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</si>
  <si>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</si>
  <si>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</si>
  <si>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</si>
  <si>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</si>
  <si>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</si>
  <si>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</si>
  <si>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</si>
  <si>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</si>
  <si>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</si>
  <si>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</si>
  <si>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</si>
  <si>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</si>
  <si>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</si>
  <si>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</si>
  <si>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</si>
  <si>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</si>
  <si>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</si>
  <si>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</si>
  <si>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</si>
  <si>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</si>
  <si>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</si>
  <si>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</si>
  <si>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</si>
  <si>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</si>
  <si>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</si>
  <si>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</si>
  <si>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</si>
  <si>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</si>
  <si>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</si>
  <si>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</si>
  <si>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</si>
  <si>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</si>
  <si>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</si>
  <si>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</si>
  <si>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</si>
  <si>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</si>
  <si>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</si>
  <si>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</si>
  <si>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</si>
  <si>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</si>
  <si>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</si>
  <si>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</si>
  <si>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</si>
  <si>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</si>
  <si>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</si>
  <si>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</si>
  <si>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</si>
  <si>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</si>
  <si>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</si>
  <si>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</si>
  <si>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</si>
  <si>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</si>
  <si>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</si>
  <si>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</si>
  <si>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</si>
  <si>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</si>
  <si>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</si>
  <si>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</si>
  <si>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</si>
  <si>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</si>
  <si>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</si>
  <si>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</si>
  <si>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</si>
  <si>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</si>
  <si>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</si>
  <si>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</si>
  <si>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</si>
  <si>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</si>
  <si>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</si>
  <si>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</si>
  <si>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</si>
  <si>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</si>
  <si>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</si>
  <si>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</si>
  <si>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</si>
  <si>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</si>
  <si>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</si>
  <si>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</si>
  <si>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</si>
  <si>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</si>
  <si>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</si>
  <si>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</si>
  <si>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</si>
  <si>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</si>
  <si>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</si>
  <si>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</si>
  <si>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</si>
  <si>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</si>
  <si>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</si>
  <si>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</si>
  <si>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</si>
  <si>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</si>
  <si>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</si>
  <si>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</si>
  <si>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</si>
  <si>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</si>
  <si>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</si>
  <si>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</si>
  <si>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</si>
  <si>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</si>
  <si>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</si>
  <si>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</si>
  <si>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</si>
  <si>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</si>
  <si>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</si>
  <si>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</si>
  <si>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</si>
  <si>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</si>
  <si>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</si>
  <si>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</si>
  <si>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</si>
  <si>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</si>
  <si>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</si>
  <si>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</si>
  <si>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</si>
  <si>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</si>
  <si>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</si>
  <si>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</si>
  <si>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</si>
  <si>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</si>
  <si>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</si>
  <si>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</si>
  <si>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</si>
  <si>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</si>
  <si>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</si>
  <si>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</si>
  <si>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</si>
  <si>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</si>
  <si>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</si>
  <si>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</si>
  <si>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</si>
  <si>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</si>
  <si>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</si>
  <si>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</si>
  <si>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</si>
  <si>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</si>
  <si>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</si>
  <si>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</si>
  <si>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</si>
  <si>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</si>
  <si>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</si>
  <si>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</si>
  <si>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</si>
  <si>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</si>
  <si>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</si>
  <si>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</si>
  <si>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</si>
  <si>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</si>
  <si>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</si>
  <si>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</si>
  <si>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</si>
  <si>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</si>
  <si>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</si>
  <si>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</si>
  <si>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</si>
  <si>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</si>
  <si>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</si>
  <si>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</si>
  <si>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</si>
  <si>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</si>
  <si>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</si>
  <si>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</si>
  <si>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</si>
  <si>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</si>
  <si>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</si>
  <si>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</si>
  <si>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</si>
  <si>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</si>
  <si>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</si>
  <si>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</si>
  <si>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</si>
  <si>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</si>
  <si>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</si>
  <si>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</si>
  <si>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</si>
  <si>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</si>
  <si>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</si>
  <si>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</si>
  <si>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</si>
  <si>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</si>
  <si>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</si>
  <si>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</si>
  <si>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</si>
  <si>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</si>
  <si>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</si>
  <si>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</si>
  <si>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</si>
  <si>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</si>
  <si>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</si>
  <si>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</si>
  <si>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</si>
  <si>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</si>
  <si>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</si>
  <si>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</si>
  <si>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</si>
  <si>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</si>
  <si>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</si>
  <si>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</si>
  <si>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</si>
  <si>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</si>
  <si>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</si>
  <si>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</si>
  <si>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</si>
  <si>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</si>
  <si>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</si>
  <si>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</si>
  <si>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</si>
  <si>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</si>
  <si>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</si>
  <si>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</si>
  <si>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</si>
  <si>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</si>
  <si>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</si>
  <si>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</si>
  <si>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</si>
  <si>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</si>
  <si>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</si>
  <si>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</si>
  <si>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</si>
  <si>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</si>
  <si>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</si>
  <si>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</si>
  <si>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</si>
  <si>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</si>
  <si>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</si>
  <si>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</si>
  <si>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</si>
  <si>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</si>
  <si>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</si>
  <si>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</si>
  <si>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</si>
  <si>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</si>
  <si>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</si>
  <si>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</si>
  <si>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</si>
  <si>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</si>
  <si>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</si>
  <si>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</si>
  <si>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</si>
  <si>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</si>
  <si>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</si>
  <si>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</si>
  <si>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</si>
  <si>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</si>
  <si>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</si>
  <si>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</si>
  <si>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</si>
  <si>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</si>
  <si>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</si>
  <si>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</si>
  <si>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</si>
  <si>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</si>
  <si>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</si>
  <si>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</si>
  <si>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</si>
  <si>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</si>
  <si>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</si>
  <si>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</si>
  <si>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</si>
  <si>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</si>
  <si>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</si>
  <si>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</si>
  <si>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</si>
  <si>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</si>
  <si>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</si>
  <si>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</si>
  <si>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</si>
  <si>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</si>
  <si>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</si>
  <si>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</si>
  <si>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</si>
  <si>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</si>
  <si>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</si>
  <si>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</si>
  <si>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</si>
  <si>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</si>
  <si>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</si>
  <si>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</si>
  <si>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</si>
  <si>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</si>
  <si>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</si>
  <si>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</si>
  <si>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</si>
  <si>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</si>
  <si>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</si>
  <si>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</si>
  <si>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</si>
  <si>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</si>
  <si>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</si>
  <si>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</si>
  <si>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</si>
  <si>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</si>
  <si>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</si>
  <si>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</si>
  <si>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</si>
  <si>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</si>
  <si>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</si>
  <si>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</si>
  <si>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</si>
  <si>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</si>
  <si>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</si>
  <si>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</si>
  <si>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</si>
  <si>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</si>
  <si>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</si>
  <si>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</si>
  <si>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</si>
  <si>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</si>
  <si>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</si>
  <si>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</si>
  <si>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</si>
  <si>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</si>
  <si>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</si>
  <si>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</si>
  <si>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</si>
  <si>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</si>
  <si>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</si>
  <si>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</si>
  <si>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</si>
  <si>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</si>
  <si>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</si>
  <si>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</si>
  <si>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</si>
  <si>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</si>
  <si>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</si>
  <si>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</si>
  <si>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</si>
  <si>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</si>
  <si>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</si>
  <si>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</si>
  <si>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</si>
  <si>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</si>
  <si>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</si>
  <si>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</si>
  <si>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</si>
  <si>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</si>
  <si>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</si>
  <si>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</si>
  <si>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</si>
  <si>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</si>
  <si>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</si>
  <si>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</si>
  <si>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</si>
  <si>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</si>
  <si>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</si>
  <si>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</si>
  <si>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</si>
  <si>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</si>
  <si>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</si>
  <si>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</si>
  <si>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</si>
  <si>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</si>
  <si>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</si>
  <si>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</si>
  <si>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</si>
  <si>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</si>
  <si>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</si>
  <si>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</si>
  <si>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</si>
  <si>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</si>
  <si>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</si>
  <si>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</si>
  <si>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</si>
  <si>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</si>
  <si>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</si>
  <si>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</si>
  <si>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</si>
  <si>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</si>
  <si>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</si>
  <si>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</si>
  <si>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</si>
  <si>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</si>
  <si>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</si>
  <si>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</si>
  <si>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</si>
  <si>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</si>
  <si>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</si>
  <si>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</si>
  <si>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</si>
  <si>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</si>
  <si>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</si>
  <si>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</si>
  <si>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</si>
  <si>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</si>
  <si>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</si>
  <si>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</si>
  <si>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</si>
  <si>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</si>
  <si>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</si>
  <si>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</si>
  <si>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</si>
  <si>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</si>
  <si>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</si>
  <si>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</si>
  <si>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</si>
  <si>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</si>
  <si>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</si>
  <si>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</si>
  <si>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</si>
  <si>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</si>
  <si>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</si>
  <si>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</si>
  <si>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</si>
  <si>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</si>
  <si>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</si>
  <si>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</si>
  <si>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</si>
  <si>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</si>
  <si>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</si>
  <si>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</si>
  <si>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</si>
  <si>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</si>
  <si>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</si>
  <si>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</si>
  <si>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</si>
  <si>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</si>
  <si>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</si>
  <si>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</si>
  <si>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</si>
  <si>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</si>
  <si>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</si>
  <si>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</si>
  <si>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</si>
  <si>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</si>
  <si>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</si>
  <si>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</si>
  <si>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</si>
  <si>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</si>
  <si>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</si>
  <si>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</si>
  <si>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</si>
  <si>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</si>
  <si>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</si>
  <si>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</si>
  <si>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</si>
  <si>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</si>
  <si>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</si>
  <si>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</si>
  <si>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</si>
  <si>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</si>
  <si>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</si>
  <si>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</si>
  <si>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</si>
  <si>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</si>
  <si>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</si>
  <si>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</si>
  <si>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</si>
  <si>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</si>
  <si>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</si>
  <si>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</si>
  <si>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</si>
  <si>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</si>
  <si>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</si>
  <si>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</si>
  <si>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</si>
  <si>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</si>
  <si>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</si>
  <si>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</si>
  <si>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</si>
  <si>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</si>
  <si>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</si>
  <si>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</si>
  <si>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</si>
  <si>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</si>
  <si>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</si>
  <si>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</si>
  <si>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</si>
  <si>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</si>
  <si>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</si>
  <si>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</si>
  <si>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</si>
  <si>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</si>
  <si>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</si>
  <si>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</si>
  <si>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</si>
  <si>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</si>
  <si>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</si>
  <si>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</si>
  <si>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</si>
  <si>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</si>
  <si>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</si>
  <si>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</si>
  <si>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</si>
  <si>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</si>
  <si>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</si>
  <si>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</si>
  <si>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</si>
  <si>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</si>
  <si>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</si>
  <si>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</si>
  <si>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</si>
  <si>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</si>
  <si>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</si>
  <si>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</si>
  <si>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</si>
  <si>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</si>
  <si>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</si>
  <si>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</si>
  <si>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</si>
  <si>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</si>
  <si>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</si>
  <si>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</si>
  <si>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</si>
  <si>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</si>
  <si>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</si>
  <si>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</si>
  <si>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</si>
  <si>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</si>
  <si>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</si>
  <si>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</si>
  <si>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</si>
  <si>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</si>
  <si>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</si>
  <si>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</si>
  <si>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</si>
  <si>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</si>
  <si>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</si>
  <si>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</si>
  <si>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</si>
  <si>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</si>
  <si>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</si>
  <si>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</si>
  <si>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</si>
  <si>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</si>
  <si>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</si>
  <si>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</si>
  <si>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</si>
  <si>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</si>
  <si>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</si>
  <si>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</si>
  <si>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</si>
  <si>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</si>
  <si>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</si>
  <si>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</si>
  <si>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</si>
  <si>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</si>
  <si>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</si>
  <si>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</si>
  <si>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</si>
  <si>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</si>
  <si>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</si>
  <si>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</si>
  <si>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</si>
  <si>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</si>
  <si>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</si>
  <si>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</si>
  <si>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</si>
  <si>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</si>
  <si>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</si>
  <si>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</si>
  <si>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</si>
  <si>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</si>
  <si>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</si>
  <si>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</si>
  <si>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</si>
  <si>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</si>
  <si>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</si>
  <si>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</si>
  <si>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</si>
  <si>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</si>
  <si>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</si>
  <si>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</si>
  <si>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</si>
  <si>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</si>
  <si>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</si>
  <si>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</si>
  <si>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</si>
  <si>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</si>
  <si>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</si>
  <si>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</si>
  <si>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</si>
  <si>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</si>
  <si>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</si>
  <si>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</si>
  <si>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</si>
  <si>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</si>
  <si>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</si>
  <si>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</si>
  <si>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</si>
  <si>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</si>
  <si>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</si>
  <si>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</si>
  <si>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</si>
  <si>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</si>
  <si>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</si>
  <si>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</si>
  <si>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</si>
  <si>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</si>
  <si>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</si>
  <si>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</si>
  <si>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</si>
  <si>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</si>
  <si>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</si>
  <si>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</si>
  <si>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</si>
  <si>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</si>
  <si>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</si>
  <si>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</si>
  <si>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</si>
  <si>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</si>
  <si>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</si>
  <si>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</si>
  <si>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</si>
  <si>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</si>
  <si>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</si>
  <si>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</si>
  <si>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</si>
  <si>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</si>
  <si>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</si>
  <si>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</si>
  <si>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</si>
  <si>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</si>
  <si>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</si>
  <si>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</si>
  <si>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</si>
  <si>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</si>
  <si>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</si>
  <si>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</si>
  <si>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</si>
  <si>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</si>
  <si>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</si>
  <si>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</si>
  <si>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</si>
  <si>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</si>
  <si>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</si>
  <si>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</si>
  <si>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</si>
  <si>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</si>
  <si>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</si>
  <si>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</si>
  <si>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</si>
  <si>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</si>
  <si>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</si>
  <si>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</si>
  <si>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</si>
  <si>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</si>
  <si>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</si>
  <si>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</si>
  <si>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</si>
  <si>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</si>
  <si>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</si>
  <si>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</si>
  <si>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</si>
  <si>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</si>
  <si>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</si>
  <si>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</si>
  <si>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</si>
  <si>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</si>
  <si>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</si>
  <si>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</si>
  <si>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</si>
  <si>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</si>
  <si>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</si>
  <si>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</si>
  <si>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</si>
  <si>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</si>
  <si>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</si>
  <si>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</si>
  <si>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</si>
  <si>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</si>
  <si>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</si>
  <si>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</si>
  <si>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</si>
  <si>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</si>
  <si>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</si>
  <si>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</si>
  <si>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</si>
  <si>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</si>
  <si>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</si>
  <si>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</si>
  <si>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</si>
  <si>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</si>
  <si>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</si>
  <si>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</si>
  <si>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</si>
  <si>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</si>
  <si>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</si>
  <si>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</si>
  <si>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</si>
  <si>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</si>
  <si>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</si>
  <si>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</si>
  <si>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</si>
  <si>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</si>
  <si>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</si>
  <si>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</si>
  <si>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</si>
  <si>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</si>
  <si>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</si>
  <si>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</si>
  <si>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</si>
  <si>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</si>
  <si>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</si>
  <si>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</si>
  <si>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</si>
  <si>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</si>
  <si>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</si>
  <si>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</si>
  <si>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</si>
  <si>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</si>
  <si>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</si>
  <si>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</si>
  <si>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</si>
  <si>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</si>
  <si>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</si>
  <si>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</si>
  <si>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</si>
  <si>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</si>
  <si>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</si>
  <si>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</si>
  <si>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</si>
  <si>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</si>
  <si>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</si>
  <si>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</si>
  <si>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</si>
  <si>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</si>
  <si>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</si>
  <si>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</si>
  <si>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</si>
  <si>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</si>
  <si>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</si>
  <si>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</si>
  <si>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</si>
  <si>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</si>
  <si>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</si>
  <si>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</si>
  <si>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</si>
  <si>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</si>
  <si>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</si>
  <si>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</si>
  <si>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</si>
  <si>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</si>
  <si>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</si>
  <si>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</si>
  <si>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</si>
  <si>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</si>
  <si>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</si>
  <si>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</si>
  <si>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</si>
  <si>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</si>
  <si>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</si>
  <si>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</si>
  <si>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</si>
  <si>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</si>
  <si>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</si>
  <si>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</si>
  <si>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</si>
  <si>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</si>
  <si>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</si>
  <si>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</si>
  <si>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</si>
  <si>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</si>
  <si>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</si>
  <si>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</si>
  <si>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</si>
  <si>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</si>
  <si>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</si>
  <si>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</si>
  <si>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</si>
  <si>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</si>
  <si>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</si>
  <si>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</si>
  <si>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</si>
  <si>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</si>
  <si>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</si>
  <si>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</si>
  <si>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</si>
  <si>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</si>
  <si>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</si>
  <si>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</si>
  <si>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</si>
  <si>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</si>
  <si>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</si>
  <si>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</si>
  <si>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</si>
  <si>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</si>
  <si>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</si>
  <si>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</si>
  <si>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</si>
  <si>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</si>
  <si>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</si>
  <si>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</si>
  <si>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</si>
  <si>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</si>
  <si>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</si>
  <si>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</si>
  <si>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</si>
  <si>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</si>
  <si>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</si>
  <si>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</si>
  <si>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</si>
  <si>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</si>
  <si>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</si>
  <si>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</si>
  <si>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</si>
  <si>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</si>
  <si>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</si>
  <si>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</si>
  <si>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</si>
  <si>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</si>
  <si>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</si>
  <si>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</si>
  <si>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</si>
  <si>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</si>
  <si>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</si>
  <si>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</si>
  <si>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</si>
  <si>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</si>
  <si>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</si>
  <si>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</si>
  <si>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</si>
  <si>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</si>
  <si>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</si>
  <si>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</si>
  <si>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</si>
  <si>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</si>
  <si>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</si>
  <si>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</si>
  <si>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</si>
  <si>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</si>
  <si>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</si>
  <si>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</si>
  <si>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</si>
  <si>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</si>
  <si>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</si>
  <si>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</si>
  <si>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</si>
  <si>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</si>
  <si>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</si>
  <si>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</si>
  <si>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</si>
  <si>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</si>
  <si>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</si>
  <si>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</si>
  <si>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</si>
  <si>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</si>
  <si>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</si>
  <si>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</si>
  <si>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</si>
  <si>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</si>
  <si>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</si>
  <si>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</si>
  <si>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</si>
  <si>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</si>
  <si>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</si>
  <si>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</si>
  <si>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</si>
  <si>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</si>
  <si>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</si>
  <si>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</si>
  <si>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</si>
  <si>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</si>
  <si>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</si>
  <si>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</si>
  <si>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</si>
  <si>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</si>
  <si>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</si>
  <si>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</si>
  <si>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</si>
  <si>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</si>
  <si>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</si>
  <si>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</si>
  <si>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</si>
  <si>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</si>
  <si>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</si>
  <si>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</si>
  <si>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</si>
  <si>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</si>
  <si>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</si>
  <si>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</si>
  <si>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</si>
  <si>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</si>
  <si>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</si>
  <si>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</si>
  <si>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</si>
  <si>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</si>
  <si>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</si>
  <si>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</si>
  <si>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</si>
  <si>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</si>
  <si>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</si>
  <si>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</si>
  <si>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</si>
  <si>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</si>
  <si>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</si>
  <si>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</si>
  <si>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</si>
  <si>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</si>
  <si>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</si>
  <si>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</si>
  <si>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</si>
  <si>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</si>
  <si>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</si>
  <si>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</si>
  <si>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</si>
  <si>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</si>
  <si>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</si>
  <si>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</si>
  <si>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</si>
  <si>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</si>
  <si>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</si>
  <si>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</si>
  <si>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</si>
  <si>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</si>
  <si>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</si>
  <si>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</si>
  <si>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</si>
  <si>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</si>
  <si>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</si>
  <si>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</si>
  <si>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</si>
  <si>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</si>
  <si>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</si>
  <si>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</si>
  <si>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</si>
  <si>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</si>
  <si>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</si>
  <si>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</si>
  <si>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</si>
  <si>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</si>
  <si>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</si>
  <si>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</si>
  <si>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</si>
  <si>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</si>
  <si>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</si>
  <si>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</si>
  <si>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</si>
  <si>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</si>
  <si>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</si>
  <si>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</si>
  <si>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</si>
  <si>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</si>
  <si>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</si>
  <si>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</si>
  <si>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</si>
  <si>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</si>
  <si>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</si>
  <si>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</si>
  <si>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</si>
  <si>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</si>
  <si>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</si>
  <si>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</si>
  <si>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</si>
  <si>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</si>
  <si>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</si>
  <si>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</si>
  <si>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</si>
  <si>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</si>
  <si>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</si>
  <si>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</si>
  <si>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</si>
  <si>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</si>
  <si>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</si>
  <si>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</si>
  <si>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</si>
  <si>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</si>
  <si>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</si>
  <si>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</si>
  <si>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</si>
  <si>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</si>
  <si>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</si>
  <si>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</si>
  <si>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</si>
  <si>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</si>
  <si>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</si>
  <si>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</si>
  <si>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</si>
  <si>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</si>
  <si>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</si>
  <si>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</si>
  <si>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</si>
  <si>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</si>
  <si>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</si>
  <si>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</si>
  <si>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</si>
  <si>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</si>
  <si>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</si>
  <si>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</si>
  <si>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</si>
  <si>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</si>
  <si>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</si>
  <si>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</si>
  <si>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</si>
  <si>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</si>
  <si>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</si>
  <si>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</si>
  <si>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</si>
  <si>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</si>
  <si>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</si>
  <si>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</si>
  <si>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</si>
  <si>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</si>
  <si>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</si>
  <si>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</si>
  <si>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</si>
  <si>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</si>
  <si>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</si>
  <si>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</si>
  <si>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</si>
  <si>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</si>
  <si>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</si>
  <si>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</si>
  <si>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</si>
  <si>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</si>
  <si>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</si>
  <si>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</si>
  <si>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</si>
  <si>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</si>
  <si>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</si>
  <si>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</si>
  <si>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</si>
  <si>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</si>
  <si>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</si>
  <si>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</si>
  <si>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</si>
  <si>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</si>
  <si>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</si>
  <si>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</si>
  <si>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</si>
  <si>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</si>
  <si>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</si>
  <si>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</si>
  <si>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</si>
  <si>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</si>
  <si>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</si>
  <si>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</si>
  <si>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</si>
  <si>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</si>
  <si>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</si>
  <si>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</si>
  <si>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</si>
  <si>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</si>
  <si>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</si>
  <si>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</si>
  <si>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</si>
  <si>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</si>
  <si>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</si>
  <si>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</si>
  <si>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</si>
  <si>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</si>
  <si>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</si>
  <si>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</si>
  <si>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</si>
  <si>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</si>
  <si>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</si>
  <si>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</si>
  <si>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</si>
  <si>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</si>
  <si>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</si>
  <si>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</si>
  <si>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</si>
  <si>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</si>
  <si>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</si>
  <si>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</si>
  <si>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</si>
  <si>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</si>
  <si>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</si>
  <si>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</si>
  <si>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</si>
  <si>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</si>
  <si>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</si>
  <si>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</si>
  <si>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</si>
  <si>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</si>
  <si>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</si>
  <si>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</si>
  <si>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</si>
  <si>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</si>
  <si>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</si>
  <si>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</si>
  <si>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</si>
  <si>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</si>
  <si>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</si>
  <si>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</si>
  <si>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</si>
  <si>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</si>
  <si>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</si>
  <si>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</si>
  <si>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</si>
  <si>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</si>
  <si>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</si>
  <si>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</si>
  <si>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</si>
  <si>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</si>
  <si>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</si>
  <si>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</si>
  <si>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</si>
  <si>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</si>
  <si>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</si>
  <si>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</si>
  <si>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</si>
  <si>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</si>
  <si>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</si>
  <si>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</si>
  <si>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</si>
  <si>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</si>
  <si>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</si>
  <si>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</si>
  <si>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</si>
  <si>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</si>
  <si>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</si>
  <si>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</si>
  <si>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</si>
  <si>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</si>
  <si>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</si>
  <si>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</si>
  <si>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</si>
  <si>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</si>
  <si>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</si>
  <si>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</si>
  <si>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</si>
  <si>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</si>
  <si>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</si>
  <si>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</si>
  <si>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</si>
  <si>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</si>
  <si>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</si>
  <si>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</si>
  <si>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</si>
  <si>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</si>
  <si>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</si>
  <si>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</si>
  <si>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</si>
  <si>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</si>
  <si>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</si>
  <si>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</si>
  <si>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</si>
  <si>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</si>
  <si>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</si>
  <si>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</si>
  <si>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</si>
  <si>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</si>
  <si>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</si>
  <si>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</si>
  <si>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</si>
  <si>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</si>
  <si>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</si>
  <si>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</si>
  <si>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</si>
  <si>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</si>
  <si>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</si>
  <si>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</si>
  <si>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</si>
  <si>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</si>
  <si>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</si>
  <si>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</si>
  <si>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</si>
  <si>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</si>
  <si>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</si>
  <si>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</si>
  <si>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</si>
  <si>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</si>
  <si>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</si>
  <si>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</si>
  <si>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</si>
  <si>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</si>
  <si>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</si>
  <si>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</si>
  <si>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</si>
  <si>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</si>
  <si>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</si>
  <si>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</si>
  <si>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</si>
  <si>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</si>
  <si>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</si>
  <si>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</si>
  <si>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</si>
  <si>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</si>
  <si>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</si>
  <si>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</si>
  <si>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</si>
  <si>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</si>
  <si>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</si>
  <si>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</si>
  <si>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</si>
  <si>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</si>
  <si>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</si>
  <si>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</si>
  <si>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</si>
  <si>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</si>
  <si>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</si>
  <si>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</si>
  <si>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</si>
  <si>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</si>
  <si>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</si>
  <si>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</si>
  <si>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</si>
  <si>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</si>
  <si>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</si>
  <si>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</si>
  <si>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</si>
  <si>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</si>
  <si>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</si>
  <si>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</si>
  <si>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</si>
  <si>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</si>
  <si>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</si>
  <si>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</si>
  <si>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</si>
  <si>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</si>
  <si>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</si>
  <si>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</si>
  <si>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</si>
  <si>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</si>
  <si>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</si>
  <si>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</si>
  <si>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</si>
  <si>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</si>
  <si>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</si>
  <si>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</si>
  <si>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</si>
  <si>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</si>
  <si>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</si>
  <si>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</si>
  <si>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</si>
  <si>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</si>
  <si>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</si>
  <si>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</si>
  <si>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</si>
  <si>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</si>
  <si>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</si>
  <si>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</si>
  <si>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</si>
  <si>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</si>
  <si>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</si>
  <si>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</si>
  <si>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</si>
  <si>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</si>
  <si>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</si>
  <si>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</si>
  <si>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</si>
  <si>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</si>
  <si>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</si>
  <si>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</si>
  <si>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</si>
  <si>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</si>
  <si>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</si>
  <si>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</si>
  <si>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</si>
  <si>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</si>
  <si>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</si>
  <si>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</si>
  <si>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</si>
  <si>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</si>
  <si>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</si>
  <si>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</si>
  <si>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</si>
  <si>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</si>
  <si>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</si>
  <si>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</si>
  <si>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</si>
  <si>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</si>
  <si>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</si>
  <si>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</si>
  <si>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</si>
  <si>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</si>
  <si>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</si>
  <si>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</si>
  <si>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</si>
  <si>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</si>
  <si>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</si>
  <si>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</si>
  <si>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</si>
  <si>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</si>
  <si>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</si>
  <si>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</si>
  <si>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</si>
  <si>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</si>
  <si>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</si>
  <si>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</si>
  <si>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</si>
  <si>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</si>
  <si>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</si>
  <si>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</si>
  <si>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</si>
  <si>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</si>
  <si>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</si>
  <si>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</si>
  <si>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</si>
  <si>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</si>
  <si>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</si>
  <si>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</si>
  <si>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</si>
  <si>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</si>
  <si>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</si>
  <si>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</si>
  <si>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</si>
  <si>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</si>
  <si>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</si>
  <si>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</si>
  <si>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</si>
  <si>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</si>
  <si>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</si>
  <si>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</si>
  <si>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</si>
  <si>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</si>
  <si>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</si>
  <si>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</si>
  <si>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</si>
  <si>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</si>
  <si>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</si>
  <si>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</si>
  <si>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</si>
  <si>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</si>
  <si>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</si>
  <si>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</si>
  <si>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</si>
  <si>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</si>
  <si>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</si>
  <si>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</si>
  <si>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</si>
  <si>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</si>
  <si>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</si>
  <si>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</si>
  <si>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</si>
  <si>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</si>
  <si>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</si>
  <si>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</si>
  <si>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</si>
  <si>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</si>
  <si>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</si>
  <si>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</si>
  <si>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</si>
  <si>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</si>
  <si>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</si>
  <si>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</si>
  <si>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</si>
  <si>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</si>
  <si>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</si>
  <si>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</si>
  <si>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</si>
  <si>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</si>
  <si>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</si>
  <si>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</si>
  <si>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</si>
  <si>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</si>
  <si>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</si>
  <si>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</si>
  <si>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</si>
  <si>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</si>
  <si>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</si>
  <si>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</si>
  <si>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</si>
  <si>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</si>
  <si>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</si>
  <si>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</si>
  <si>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</si>
  <si>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</si>
  <si>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</si>
  <si>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</si>
  <si>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</si>
  <si>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</si>
  <si>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</si>
  <si>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</si>
  <si>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</si>
  <si>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</si>
  <si>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</si>
  <si>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</si>
  <si>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</si>
  <si>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</si>
  <si>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</si>
  <si>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</si>
  <si>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</si>
  <si>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</si>
  <si>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</si>
  <si>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</si>
  <si>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</si>
  <si>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</si>
  <si>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</si>
  <si>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</si>
  <si>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</si>
  <si>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</si>
  <si>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</si>
  <si>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</si>
  <si>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</si>
  <si>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</si>
  <si>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</si>
  <si>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</si>
  <si>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</si>
  <si>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</si>
  <si>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</si>
  <si>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</si>
  <si>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</si>
  <si>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</si>
  <si>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</si>
  <si>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</si>
  <si>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</si>
  <si>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</si>
  <si>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</si>
  <si>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</si>
  <si>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</si>
  <si>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</si>
  <si>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</si>
  <si>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</si>
  <si>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</si>
  <si>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</si>
  <si>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</si>
  <si>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</si>
  <si>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</si>
  <si>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</si>
  <si>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</si>
  <si>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</si>
  <si>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</si>
  <si>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</si>
  <si>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</si>
  <si>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</si>
  <si>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</si>
  <si>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</si>
  <si>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</si>
  <si>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</si>
  <si>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</si>
  <si>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</si>
  <si>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</si>
  <si>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</si>
  <si>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</si>
  <si>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</si>
  <si>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</si>
  <si>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</si>
  <si>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</si>
  <si>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</si>
  <si>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</si>
  <si>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</si>
  <si>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</si>
  <si>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</si>
  <si>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</si>
  <si>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</si>
  <si>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</si>
  <si>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</si>
  <si>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</si>
  <si>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</si>
  <si>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</si>
  <si>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</si>
  <si>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</si>
  <si>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</si>
  <si>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</si>
  <si>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</si>
  <si>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</si>
  <si>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</si>
  <si>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</si>
  <si>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</si>
  <si>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</si>
  <si>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</si>
  <si>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</si>
  <si>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</si>
  <si>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</si>
  <si>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</si>
  <si>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</si>
  <si>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</si>
  <si>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</si>
  <si>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</si>
  <si>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</si>
  <si>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</si>
  <si>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</si>
  <si>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</si>
  <si>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</si>
  <si>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</si>
  <si>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</si>
  <si>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</si>
  <si>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</si>
  <si>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</si>
  <si>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</si>
  <si>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</si>
  <si>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</si>
  <si>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</si>
  <si>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</si>
  <si>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</si>
  <si>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</si>
  <si>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</si>
  <si>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</si>
  <si>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</si>
  <si>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</si>
  <si>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</si>
  <si>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</si>
  <si>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</si>
  <si>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</si>
  <si>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</si>
  <si>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</si>
  <si>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</si>
  <si>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</si>
  <si>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</si>
  <si>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</si>
  <si>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</si>
  <si>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</si>
  <si>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</si>
  <si>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</si>
  <si>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</si>
  <si>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</si>
  <si>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</si>
  <si>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</si>
  <si>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</si>
  <si>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</si>
  <si>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</si>
  <si>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</si>
  <si>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</si>
  <si>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</si>
  <si>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</si>
  <si>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</si>
  <si>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</si>
  <si>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</si>
  <si>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</si>
  <si>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</si>
  <si>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</si>
  <si>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</si>
  <si>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</si>
  <si>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</si>
  <si>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</si>
  <si>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</si>
  <si>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</si>
  <si>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</si>
  <si>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</si>
  <si>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</si>
  <si>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</si>
  <si>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</si>
  <si>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</si>
  <si>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</si>
  <si>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</si>
  <si>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</si>
  <si>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</si>
  <si>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</si>
  <si>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</si>
  <si>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</si>
  <si>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</si>
  <si>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</si>
  <si>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</si>
  <si>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</si>
  <si>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</si>
  <si>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</si>
  <si>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</si>
  <si>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</si>
  <si>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</si>
  <si>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</si>
  <si>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</si>
  <si>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</si>
  <si>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</si>
  <si>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</si>
  <si>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</si>
  <si>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</si>
  <si>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</si>
  <si>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</si>
  <si>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</si>
  <si>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</si>
  <si>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</si>
  <si>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</si>
  <si>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</si>
  <si>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</si>
  <si>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</si>
  <si>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</si>
  <si>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</si>
  <si>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</si>
  <si>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</si>
  <si>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</si>
  <si>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</si>
  <si>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</si>
  <si>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</si>
  <si>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</si>
  <si>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</si>
  <si>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</si>
  <si>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</si>
  <si>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</si>
  <si>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</si>
  <si>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</si>
  <si>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</si>
  <si>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</si>
  <si>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</si>
  <si>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</si>
  <si>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</si>
  <si>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</si>
  <si>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</si>
  <si>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</si>
  <si>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</si>
  <si>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</si>
  <si>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</si>
  <si>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</si>
  <si>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</si>
  <si>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</si>
  <si>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</si>
  <si>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</si>
  <si>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</si>
  <si>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</si>
  <si>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</si>
  <si>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</si>
  <si>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</si>
  <si>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</si>
  <si>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</si>
  <si>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</si>
  <si>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</si>
  <si>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</si>
  <si>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</si>
  <si>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</si>
  <si>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</si>
  <si>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</si>
  <si>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</si>
  <si>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</si>
  <si>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</si>
  <si>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</si>
  <si>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</si>
  <si>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</si>
  <si>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</si>
  <si>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</si>
  <si>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</si>
  <si>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</si>
  <si>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</si>
  <si>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</si>
  <si>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</si>
  <si>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</si>
  <si>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</si>
  <si>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</si>
  <si>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</si>
  <si>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</si>
  <si>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</si>
  <si>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</si>
  <si>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</si>
  <si>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</si>
  <si>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</si>
  <si>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</si>
  <si>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</si>
  <si>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</si>
  <si>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</si>
  <si>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</si>
  <si>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</si>
  <si>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</si>
  <si>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</si>
  <si>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</si>
  <si>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</si>
  <si>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</si>
  <si>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</si>
  <si>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</si>
  <si>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</si>
  <si>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</si>
  <si>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</si>
  <si>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</si>
  <si>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</si>
  <si>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</si>
  <si>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</si>
  <si>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</si>
  <si>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</si>
  <si>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</si>
  <si>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</si>
  <si>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</si>
  <si>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</si>
  <si>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</si>
  <si>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</si>
  <si>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</si>
  <si>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</si>
  <si>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</si>
  <si>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</si>
  <si>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</si>
  <si>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</si>
  <si>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</si>
  <si>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</si>
  <si>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</si>
  <si>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</si>
  <si>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</si>
  <si>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</si>
  <si>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</si>
  <si>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</si>
  <si>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</si>
  <si>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</si>
  <si>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</si>
  <si>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</si>
  <si>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</si>
  <si>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</si>
  <si>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</si>
  <si>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</si>
  <si>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</si>
  <si>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</si>
  <si>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</si>
  <si>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</si>
  <si>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</si>
  <si>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</si>
  <si>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</si>
  <si>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</si>
  <si>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</si>
  <si>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</si>
  <si>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</si>
  <si>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</si>
  <si>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</si>
  <si>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</si>
  <si>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</si>
  <si>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</si>
  <si>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</si>
  <si>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</si>
  <si>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</si>
  <si>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</si>
  <si>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</si>
  <si>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</si>
  <si>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</si>
  <si>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</si>
  <si>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</si>
  <si>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</si>
  <si>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</si>
  <si>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</si>
  <si>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</si>
  <si>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</si>
  <si>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</si>
  <si>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</si>
  <si>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</si>
  <si>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</si>
  <si>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</si>
  <si>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</si>
  <si>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</si>
  <si>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</si>
  <si>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</si>
  <si>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</si>
  <si>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</si>
  <si>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</si>
  <si>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</si>
  <si>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</si>
  <si>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</si>
  <si>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</si>
  <si>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</si>
  <si>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</si>
  <si>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</si>
  <si>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</si>
  <si>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</si>
  <si>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</si>
  <si>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</si>
  <si>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</si>
  <si>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</si>
  <si>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</si>
  <si>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</si>
  <si>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</si>
  <si>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</si>
  <si>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</si>
  <si>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</si>
  <si>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</si>
  <si>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</si>
  <si>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</si>
  <si>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</si>
  <si>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</si>
  <si>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</si>
  <si>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</si>
  <si>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</si>
  <si>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</si>
  <si>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</si>
  <si>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</si>
  <si>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</si>
  <si>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</si>
  <si>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</si>
  <si>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</si>
  <si>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</si>
  <si>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</si>
  <si>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</si>
  <si>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</si>
  <si>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</si>
  <si>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</si>
  <si>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</si>
  <si>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</si>
  <si>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</si>
  <si>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</si>
  <si>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</si>
  <si>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</si>
  <si>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</si>
  <si>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</si>
  <si>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</si>
  <si>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</si>
  <si>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</si>
  <si>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</si>
  <si>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</si>
  <si>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</si>
  <si>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</si>
  <si>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</si>
  <si>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</si>
  <si>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</si>
  <si>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</si>
  <si>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</si>
  <si>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</si>
  <si>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</si>
  <si>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</si>
  <si>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</si>
  <si>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</si>
  <si>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</si>
  <si>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</si>
  <si>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</si>
  <si>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</si>
  <si>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</si>
  <si>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</si>
  <si>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</si>
  <si>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</si>
  <si>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</si>
  <si>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</si>
  <si>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</si>
  <si>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</si>
  <si>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</si>
  <si>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</si>
  <si>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</si>
  <si>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</si>
  <si>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</si>
  <si>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</si>
  <si>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</si>
  <si>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</si>
  <si>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</si>
  <si>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</si>
  <si>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</si>
  <si>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</si>
  <si>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</si>
  <si>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</si>
  <si>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</si>
  <si>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</si>
  <si>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</si>
  <si>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</si>
  <si>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</si>
  <si>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</si>
  <si>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</si>
  <si>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</si>
  <si>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</si>
  <si>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</si>
  <si>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</si>
  <si>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</si>
  <si>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</si>
  <si>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</si>
  <si>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</si>
  <si>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</si>
  <si>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</si>
  <si>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</si>
  <si>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</si>
  <si>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</si>
  <si>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</si>
  <si>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</si>
  <si>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</si>
  <si>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</si>
  <si>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</si>
  <si>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</si>
  <si>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</si>
  <si>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</si>
  <si>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</si>
  <si>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</si>
  <si>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</si>
  <si>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</si>
  <si>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</si>
  <si>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</si>
  <si>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</si>
  <si>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</si>
  <si>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</si>
  <si>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</si>
  <si>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</si>
  <si>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</si>
  <si>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</si>
  <si>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</si>
  <si>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</si>
  <si>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</si>
  <si>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</si>
  <si>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</si>
  <si>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</si>
  <si>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</si>
  <si>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</si>
  <si>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</si>
  <si>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</si>
  <si>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</si>
  <si>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</si>
  <si>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</si>
  <si>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</si>
  <si>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</si>
  <si>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</si>
  <si>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</si>
  <si>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</si>
  <si>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</si>
  <si>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</si>
  <si>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</si>
  <si>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</si>
  <si>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</si>
  <si>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</si>
  <si>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</si>
  <si>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</si>
  <si>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</si>
  <si>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</si>
  <si>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</si>
  <si>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</si>
  <si>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</si>
  <si>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</si>
  <si>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</si>
  <si>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</si>
  <si>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</si>
  <si>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</si>
  <si>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</si>
  <si>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</si>
  <si>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</si>
  <si>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</si>
  <si>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</si>
  <si>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</si>
  <si>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</si>
  <si>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</si>
  <si>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</si>
  <si>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</si>
  <si>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</si>
  <si>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</si>
  <si>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</si>
  <si>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</si>
  <si>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</si>
  <si>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</si>
  <si>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</si>
  <si>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</si>
  <si>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</si>
  <si>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</si>
  <si>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</si>
  <si>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</si>
  <si>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</si>
  <si>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</si>
  <si>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</si>
  <si>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</si>
  <si>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</si>
  <si>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</si>
  <si>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</si>
  <si>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</si>
  <si>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</si>
  <si>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</si>
  <si>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</si>
  <si>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</si>
  <si>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</si>
  <si>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</si>
  <si>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</si>
  <si>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</si>
  <si>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</si>
  <si>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</si>
  <si>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</si>
  <si>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</si>
  <si>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</si>
  <si>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</si>
  <si>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</si>
  <si>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</si>
  <si>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</si>
  <si>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</si>
  <si>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</si>
  <si>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</si>
  <si>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</si>
  <si>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</si>
  <si>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</si>
  <si>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</si>
  <si>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</si>
  <si>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</si>
  <si>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</si>
  <si>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</si>
  <si>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</si>
  <si>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</si>
  <si>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</si>
  <si>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</si>
  <si>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</si>
  <si>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</si>
  <si>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</si>
  <si>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</si>
  <si>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</si>
  <si>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</si>
  <si>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</si>
  <si>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</si>
  <si>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</si>
  <si>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</si>
  <si>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</si>
  <si>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</si>
  <si>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</si>
  <si>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</si>
  <si>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</si>
  <si>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</si>
  <si>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</si>
  <si>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</si>
  <si>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</si>
  <si>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</si>
  <si>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</si>
  <si>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</si>
  <si>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</si>
  <si>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</si>
  <si>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</si>
  <si>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</si>
  <si>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</si>
  <si>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</si>
  <si>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</si>
  <si>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</si>
  <si>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</si>
  <si>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</si>
  <si>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</si>
  <si>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</si>
  <si>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</si>
  <si>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</si>
  <si>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</si>
  <si>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</si>
  <si>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</si>
  <si>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</si>
  <si>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</si>
  <si>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</si>
  <si>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</si>
  <si>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</si>
  <si>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</si>
  <si>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</si>
  <si>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</si>
  <si>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</si>
  <si>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</si>
  <si>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</si>
  <si>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</si>
  <si>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</si>
  <si>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</si>
  <si>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</si>
  <si>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</si>
  <si>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</si>
  <si>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</si>
  <si>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</si>
  <si>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</si>
  <si>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</si>
  <si>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</si>
  <si>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</si>
  <si>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</si>
  <si>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</si>
  <si>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</si>
  <si>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</si>
  <si>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</si>
  <si>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</si>
  <si>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</si>
  <si>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</si>
  <si>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</si>
  <si>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</si>
  <si>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</si>
  <si>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</si>
  <si>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</si>
  <si>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</si>
  <si>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</si>
  <si>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</si>
  <si>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</si>
  <si>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</si>
  <si>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</si>
  <si>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</si>
  <si>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</si>
  <si>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</si>
  <si>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</si>
  <si>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</si>
  <si>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</si>
  <si>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</si>
  <si>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</si>
  <si>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</si>
  <si>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</si>
  <si>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</si>
  <si>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</si>
  <si>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</si>
  <si>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</si>
  <si>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</si>
  <si>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</si>
  <si>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</si>
  <si>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</si>
  <si>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</si>
  <si>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</si>
  <si>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</si>
  <si>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</si>
  <si>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</si>
  <si>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</si>
  <si>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</si>
  <si>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</si>
  <si>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</si>
  <si>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</si>
  <si>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</si>
  <si>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</si>
  <si>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</si>
  <si>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</si>
  <si>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</si>
  <si>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</si>
  <si>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</si>
  <si>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</si>
  <si>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</si>
  <si>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</si>
  <si>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</si>
  <si>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</si>
  <si>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</si>
  <si>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</si>
  <si>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</si>
  <si>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</si>
  <si>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</si>
  <si>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</si>
  <si>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</si>
  <si>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</si>
  <si>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</si>
  <si>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</si>
  <si>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</si>
  <si>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</si>
  <si>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</si>
  <si>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</si>
  <si>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</si>
  <si>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</si>
  <si>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</si>
  <si>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</si>
  <si>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</si>
  <si>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</si>
  <si>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</si>
  <si>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</si>
  <si>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</si>
  <si>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</si>
  <si>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</si>
  <si>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</si>
  <si>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</si>
  <si>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</si>
  <si>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</si>
  <si>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</si>
  <si>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</si>
  <si>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</si>
  <si>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</si>
  <si>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</si>
  <si>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</si>
  <si>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</si>
  <si>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</si>
  <si>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</si>
  <si>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</si>
  <si>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</si>
  <si>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</si>
  <si>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</si>
  <si>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</si>
  <si>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</si>
  <si>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</si>
  <si>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</si>
  <si>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</si>
  <si>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</si>
  <si>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</si>
  <si>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</si>
  <si>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</si>
  <si>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</si>
  <si>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</si>
  <si>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</si>
  <si>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</si>
  <si>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</si>
  <si>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</si>
  <si>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</si>
  <si>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</si>
  <si>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</si>
  <si>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</si>
  <si>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</si>
  <si>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</si>
  <si>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</si>
  <si>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</si>
  <si>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</si>
  <si>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</si>
  <si>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</si>
  <si>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</si>
  <si>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</si>
  <si>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</si>
  <si>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</si>
  <si>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</si>
  <si>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</si>
  <si>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</si>
  <si>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</si>
  <si>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</si>
  <si>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</si>
  <si>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</si>
  <si>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</si>
  <si>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</si>
  <si>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</si>
  <si>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</si>
  <si>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</si>
  <si>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</si>
  <si>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</si>
  <si>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</si>
  <si>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</si>
  <si>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</si>
  <si>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</si>
  <si>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</si>
  <si>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</si>
  <si>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</si>
  <si>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</si>
  <si>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</si>
  <si>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</si>
  <si>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</si>
  <si>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</si>
  <si>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</si>
  <si>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</si>
  <si>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</si>
  <si>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</si>
  <si>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</si>
  <si>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</si>
  <si>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</si>
  <si>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</si>
  <si>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</si>
  <si>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</si>
  <si>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</si>
  <si>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</si>
  <si>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</si>
  <si>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</si>
  <si>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</si>
  <si>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</si>
  <si>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</si>
  <si>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</si>
  <si>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</si>
  <si>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</si>
  <si>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</si>
  <si>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</si>
  <si>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</si>
  <si>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</si>
  <si>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</si>
  <si>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</si>
  <si>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</si>
  <si>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</si>
  <si>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</si>
  <si>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</si>
  <si>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</si>
  <si>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</si>
  <si>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</si>
  <si>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</si>
  <si>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</si>
  <si>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</si>
  <si>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</si>
  <si>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</si>
  <si>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</si>
  <si>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</si>
  <si>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</si>
  <si>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</si>
  <si>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</si>
  <si>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</si>
  <si>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</si>
  <si>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</si>
  <si>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</si>
  <si>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</si>
  <si>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</si>
  <si>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</si>
  <si>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</si>
  <si>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</si>
  <si>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</si>
  <si>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</si>
  <si>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</si>
  <si>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</si>
  <si>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</si>
  <si>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</si>
  <si>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</si>
  <si>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</si>
  <si>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</si>
  <si>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</si>
  <si>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</si>
  <si>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</si>
  <si>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</si>
  <si>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</si>
  <si>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</si>
  <si>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</si>
  <si>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</si>
  <si>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</si>
  <si>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</si>
  <si>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</si>
  <si>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</si>
  <si>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</si>
  <si>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</si>
  <si>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</si>
  <si>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</si>
  <si>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</si>
  <si>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</si>
  <si>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</si>
  <si>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</si>
  <si>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</si>
  <si>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</si>
  <si>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</si>
  <si>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</si>
  <si>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</si>
  <si>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</si>
  <si>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</si>
  <si>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</si>
  <si>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</si>
  <si>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</si>
  <si>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</si>
  <si>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</si>
  <si>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</si>
  <si>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</si>
  <si>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</si>
  <si>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</si>
  <si>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</si>
  <si>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</si>
  <si>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</si>
  <si>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</si>
  <si>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</si>
  <si>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</si>
  <si>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</si>
  <si>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</si>
  <si>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</si>
  <si>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</si>
  <si>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</si>
  <si>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</si>
  <si>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</si>
  <si>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</si>
  <si>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</si>
  <si>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</si>
  <si>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</si>
  <si>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</si>
  <si>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</si>
  <si>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</si>
  <si>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</si>
  <si>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</si>
  <si>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</si>
  <si>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</si>
  <si>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</si>
  <si>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</si>
  <si>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</si>
  <si>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</si>
  <si>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</si>
  <si>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</si>
  <si>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</si>
  <si>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</si>
  <si>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</si>
  <si>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</si>
  <si>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</si>
  <si>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</si>
  <si>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</si>
  <si>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</si>
  <si>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</si>
  <si>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</si>
  <si>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</si>
  <si>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</si>
  <si>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</si>
  <si>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</si>
  <si>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</si>
  <si>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</si>
  <si>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</si>
  <si>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</si>
  <si>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</si>
  <si>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</si>
  <si>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</si>
  <si>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</si>
  <si>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</si>
  <si>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</si>
  <si>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</si>
  <si>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</si>
  <si>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</si>
  <si>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</si>
  <si>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</si>
  <si>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</si>
  <si>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</si>
  <si>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</si>
  <si>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</si>
  <si>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</si>
  <si>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</si>
  <si>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</si>
  <si>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</si>
  <si>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</si>
  <si>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</si>
  <si>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</si>
  <si>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</si>
  <si>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</si>
  <si>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</si>
  <si>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</si>
  <si>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</si>
  <si>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</si>
  <si>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</si>
  <si>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</si>
  <si>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</si>
  <si>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</si>
  <si>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</si>
  <si>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</si>
  <si>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</si>
  <si>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</si>
  <si>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</si>
  <si>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</si>
  <si>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</si>
  <si>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</si>
  <si>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</si>
  <si>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</si>
  <si>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</si>
  <si>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</si>
  <si>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</si>
  <si>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</si>
  <si>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</si>
  <si>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</si>
  <si>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</si>
  <si>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</si>
  <si>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</si>
  <si>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</si>
  <si>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</si>
  <si>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</si>
  <si>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</si>
  <si>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</si>
  <si>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</si>
  <si>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</si>
  <si>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</si>
  <si>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</si>
  <si>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</si>
  <si>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</si>
  <si>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</si>
  <si>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</si>
  <si>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</si>
  <si>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</si>
  <si>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</si>
  <si>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</si>
  <si>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</si>
  <si>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</si>
  <si>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</si>
  <si>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</si>
  <si>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</si>
  <si>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</si>
  <si>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</si>
  <si>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</si>
  <si>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</si>
  <si>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</si>
  <si>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</si>
  <si>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</si>
  <si>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</si>
  <si>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</si>
  <si>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</si>
  <si>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</si>
  <si>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</si>
  <si>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</si>
  <si>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</si>
  <si>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</si>
  <si>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</si>
  <si>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</si>
  <si>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</si>
  <si>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</si>
  <si>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</si>
  <si>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</si>
  <si>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</si>
  <si>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</si>
  <si>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</si>
  <si>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</si>
  <si>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</si>
  <si>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</si>
  <si>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</si>
  <si>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</si>
  <si>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</si>
  <si>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</si>
  <si>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</si>
  <si>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</si>
  <si>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</si>
  <si>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</si>
  <si>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</si>
  <si>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</si>
  <si>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</si>
  <si>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</si>
  <si>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</si>
  <si>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</si>
  <si>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</si>
  <si>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</si>
  <si>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</si>
  <si>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</si>
  <si>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</si>
  <si>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</si>
  <si>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</si>
  <si>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</si>
  <si>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</si>
  <si>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</si>
  <si>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</si>
  <si>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</si>
  <si>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</si>
  <si>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</si>
  <si>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</si>
  <si>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</si>
  <si>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</si>
  <si>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</si>
  <si>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</si>
  <si>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</si>
  <si>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</si>
  <si>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</si>
  <si>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</si>
  <si>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</si>
  <si>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</si>
  <si>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</si>
  <si>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</si>
  <si>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</si>
  <si>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</si>
  <si>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</si>
  <si>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</si>
  <si>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</si>
  <si>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</si>
  <si>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</si>
  <si>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</si>
  <si>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</si>
  <si>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</si>
  <si>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</si>
  <si>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</si>
  <si>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</si>
  <si>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</si>
  <si>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</si>
  <si>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</si>
  <si>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</si>
  <si>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</si>
  <si>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</si>
  <si>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</si>
  <si>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</si>
  <si>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</si>
  <si>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</si>
  <si>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</si>
  <si>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</si>
  <si>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</si>
  <si>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</si>
  <si>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</si>
  <si>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</si>
  <si>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</si>
  <si>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</si>
  <si>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</si>
  <si>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</si>
  <si>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</si>
  <si>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</si>
  <si>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</si>
  <si>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</si>
  <si>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</si>
  <si>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</si>
  <si>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</si>
  <si>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</si>
  <si>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</si>
  <si>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</si>
  <si>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</si>
  <si>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</si>
  <si>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</si>
  <si>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</si>
  <si>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</si>
  <si>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</si>
  <si>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</si>
  <si>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</si>
  <si>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</si>
  <si>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</si>
  <si>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</si>
  <si>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</si>
  <si>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</si>
  <si>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</si>
  <si>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</si>
  <si>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</si>
  <si>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</si>
  <si>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</si>
  <si>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</si>
  <si>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</si>
  <si>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</si>
  <si>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</si>
  <si>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</si>
  <si>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</si>
  <si>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</si>
  <si>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</si>
  <si>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</si>
  <si>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</si>
  <si>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</si>
  <si>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</si>
  <si>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</si>
  <si>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</si>
  <si>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</si>
  <si>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</si>
  <si>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</si>
  <si>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</si>
  <si>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</si>
  <si>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</si>
  <si>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</si>
  <si>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</si>
  <si>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</si>
  <si>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</si>
  <si>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</si>
  <si>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</si>
  <si>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</si>
  <si>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</si>
  <si>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</si>
  <si>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</si>
  <si>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</si>
  <si>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</si>
  <si>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</si>
  <si>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</si>
  <si>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</si>
  <si>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</si>
  <si>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</si>
  <si>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</si>
  <si>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</si>
  <si>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</si>
  <si>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</si>
  <si>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</si>
  <si>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</si>
  <si>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</si>
  <si>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</si>
  <si>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</si>
  <si>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</si>
  <si>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</si>
  <si>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</si>
  <si>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</si>
  <si>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</si>
  <si>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</si>
  <si>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</si>
  <si>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</si>
  <si>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</si>
  <si>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</si>
  <si>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</si>
  <si>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</si>
  <si>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</si>
  <si>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</si>
  <si>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</si>
  <si>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</si>
  <si>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</si>
  <si>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</si>
  <si>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</si>
  <si>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</si>
  <si>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</si>
  <si>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</si>
  <si>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</si>
  <si>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</si>
  <si>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</si>
  <si>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</si>
  <si>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</si>
  <si>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</si>
  <si>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</si>
  <si>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</si>
  <si>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</si>
  <si>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</si>
  <si>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</si>
  <si>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</si>
  <si>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</si>
  <si>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</si>
  <si>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</si>
  <si>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</si>
  <si>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</si>
  <si>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</si>
  <si>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</si>
  <si>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</si>
  <si>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</si>
  <si>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</si>
  <si>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</si>
  <si>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</si>
  <si>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</si>
  <si>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</si>
  <si>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</si>
  <si>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</si>
  <si>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</si>
  <si>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</si>
  <si>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</si>
  <si>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</si>
  <si>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</si>
  <si>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</si>
  <si>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</si>
  <si>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</si>
  <si>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</si>
  <si>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</si>
  <si>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</si>
  <si>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</si>
  <si>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</si>
  <si>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</si>
  <si>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</si>
  <si>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</si>
  <si>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</si>
  <si>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</si>
  <si>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</si>
  <si>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</si>
  <si>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</si>
  <si>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</si>
  <si>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</si>
  <si>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</si>
  <si>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</si>
  <si>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</si>
  <si>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</si>
  <si>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</si>
  <si>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</si>
  <si>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</si>
  <si>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</si>
  <si>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</si>
  <si>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</si>
  <si>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</si>
  <si>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</si>
  <si>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</si>
  <si>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</si>
  <si>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</si>
  <si>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</si>
  <si>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</si>
  <si>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</si>
  <si>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</si>
  <si>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</si>
  <si>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</si>
  <si>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</si>
  <si>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</si>
  <si>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</si>
  <si>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</si>
  <si>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</si>
  <si>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</si>
  <si>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</si>
  <si>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</si>
  <si>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</si>
  <si>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</si>
  <si>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</si>
  <si>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</si>
  <si>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</si>
  <si>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</si>
  <si>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</si>
  <si>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</si>
  <si>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</si>
  <si>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</si>
  <si>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</si>
  <si>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</si>
  <si>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</si>
  <si>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</si>
  <si>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</si>
  <si>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</si>
  <si>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</si>
  <si>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</si>
  <si>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</si>
  <si>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</si>
  <si>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</si>
  <si>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</si>
  <si>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</si>
  <si>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</si>
  <si>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</si>
  <si>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</si>
  <si>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</si>
  <si>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</si>
  <si>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</si>
  <si>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</si>
  <si>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</si>
  <si>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</si>
  <si>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</si>
  <si>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</si>
  <si>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</si>
  <si>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</si>
  <si>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</si>
  <si>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</si>
  <si>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</si>
  <si>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</si>
  <si>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</si>
  <si>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</si>
  <si>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</si>
  <si>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</si>
  <si>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</si>
  <si>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</si>
  <si>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</si>
  <si>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</si>
  <si>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</si>
  <si>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</si>
  <si>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</si>
  <si>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</si>
  <si>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</si>
  <si>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</si>
  <si>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</si>
  <si>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</si>
  <si>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</si>
  <si>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</si>
  <si>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</si>
  <si>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</si>
  <si>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</si>
  <si>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</si>
  <si>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</si>
  <si>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</si>
  <si>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</si>
  <si>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</si>
  <si>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</si>
  <si>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</si>
  <si>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</si>
  <si>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</si>
  <si>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</si>
  <si>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</si>
  <si>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</si>
  <si>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</si>
  <si>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</si>
  <si>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</si>
  <si>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</si>
  <si>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</si>
  <si>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</si>
  <si>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</si>
  <si>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</si>
  <si>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</si>
  <si>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</si>
  <si>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</si>
  <si>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</si>
  <si>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</si>
  <si>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</si>
  <si>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</si>
  <si>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</si>
  <si>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</si>
  <si>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</si>
  <si>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</si>
  <si>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</si>
  <si>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</si>
  <si>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</si>
  <si>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</si>
  <si>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</si>
  <si>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</si>
  <si>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</si>
  <si>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</si>
  <si>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</si>
  <si>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</si>
  <si>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</si>
  <si>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</si>
  <si>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</si>
  <si>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</si>
  <si>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</si>
  <si>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</si>
  <si>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</si>
  <si>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</si>
  <si>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</si>
  <si>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</si>
  <si>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</si>
  <si>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</si>
  <si>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</si>
  <si>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</si>
  <si>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</si>
  <si>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</si>
  <si>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</si>
  <si>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</si>
  <si>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</si>
  <si>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</si>
  <si>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</si>
  <si>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</si>
  <si>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</si>
  <si>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</si>
  <si>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</si>
  <si>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</si>
  <si>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</si>
  <si>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</si>
  <si>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</si>
  <si>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</si>
  <si>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</si>
  <si>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</si>
  <si>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</si>
  <si>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</si>
  <si>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</si>
  <si>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</si>
  <si>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</si>
  <si>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</si>
  <si>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</si>
  <si>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</si>
  <si>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</si>
  <si>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</si>
  <si>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</si>
  <si>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</si>
  <si>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</si>
  <si>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</si>
  <si>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</si>
  <si>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</si>
  <si>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</si>
  <si>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</si>
  <si>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</si>
  <si>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</si>
  <si>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</si>
  <si>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</si>
  <si>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</si>
  <si>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</si>
  <si>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</si>
  <si>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</si>
  <si>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</si>
  <si>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</si>
  <si>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</si>
  <si>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</si>
  <si>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</si>
  <si>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</si>
  <si>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</si>
  <si>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</si>
  <si>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</si>
  <si>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</si>
  <si>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</si>
  <si>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</si>
  <si>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</si>
  <si>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</si>
  <si>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</si>
  <si>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</si>
  <si>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</si>
  <si>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</si>
  <si>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</si>
  <si>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</si>
  <si>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</si>
  <si>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</si>
  <si>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</si>
  <si>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</si>
  <si>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</si>
  <si>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</si>
  <si>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</si>
  <si>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</si>
  <si>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</si>
  <si>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</si>
  <si>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</si>
  <si>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</si>
  <si>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</si>
  <si>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</si>
  <si>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</si>
  <si>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</si>
  <si>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</si>
  <si>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</si>
  <si>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</si>
  <si>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</si>
  <si>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</si>
  <si>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</si>
  <si>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</si>
  <si>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</si>
  <si>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</si>
  <si>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</si>
  <si>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</si>
  <si>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</si>
  <si>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</si>
  <si>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</si>
  <si>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</si>
  <si>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</si>
  <si>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</si>
  <si>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</si>
  <si>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</si>
  <si>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</si>
  <si>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</si>
  <si>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</si>
  <si>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</si>
  <si>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</si>
  <si>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</si>
  <si>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</si>
  <si>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</si>
  <si>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</si>
  <si>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</si>
  <si>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</si>
  <si>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</si>
  <si>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</si>
  <si>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</si>
  <si>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</si>
  <si>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</si>
  <si>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</si>
  <si>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</si>
  <si>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</si>
  <si>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</si>
  <si>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</si>
  <si>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</si>
  <si>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</si>
  <si>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</si>
  <si>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</si>
  <si>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</si>
  <si>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</si>
  <si>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</si>
  <si>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</si>
  <si>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</si>
  <si>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</si>
  <si>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</si>
  <si>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</si>
  <si>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</si>
  <si>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</si>
  <si>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</si>
  <si>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</si>
  <si>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</si>
  <si>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</si>
  <si>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</si>
  <si>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</si>
  <si>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</si>
  <si>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</si>
  <si>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</si>
  <si>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</si>
  <si>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</si>
  <si>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</si>
  <si>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</si>
  <si>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</si>
  <si>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</si>
  <si>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</si>
  <si>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</si>
  <si>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</si>
  <si>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</si>
  <si>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</si>
  <si>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</si>
  <si>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</si>
  <si>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</si>
  <si>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</si>
  <si>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</si>
  <si>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</si>
  <si>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</si>
  <si>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</si>
  <si>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</si>
  <si>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</si>
  <si>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</si>
  <si>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</si>
  <si>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</si>
  <si>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</si>
  <si>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</si>
  <si>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</si>
  <si>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</si>
  <si>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</si>
  <si>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</si>
  <si>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</si>
  <si>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</si>
  <si>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</si>
  <si>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</si>
  <si>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</si>
  <si>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</si>
  <si>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</si>
  <si>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</si>
  <si>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</si>
  <si>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</si>
  <si>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</si>
  <si>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</si>
  <si>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</si>
  <si>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</si>
  <si>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</si>
  <si>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</si>
  <si>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</si>
  <si>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</si>
  <si>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</si>
  <si>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</si>
  <si>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</si>
  <si>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</si>
  <si>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</si>
  <si>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</si>
  <si>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</si>
  <si>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</si>
  <si>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</si>
  <si>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</si>
  <si>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</si>
  <si>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</si>
  <si>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</si>
  <si>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</si>
  <si>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</si>
  <si>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</si>
  <si>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</si>
  <si>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</si>
  <si>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</si>
  <si>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</si>
  <si>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</si>
  <si>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</si>
  <si>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</si>
  <si>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</si>
  <si>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</si>
  <si>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</si>
  <si>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</si>
  <si>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</si>
  <si>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</si>
  <si>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</si>
  <si>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</si>
  <si>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</si>
  <si>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</si>
  <si>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</si>
  <si>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</si>
  <si>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</si>
  <si>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</si>
  <si>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</si>
  <si>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</si>
  <si>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</si>
  <si>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</si>
  <si>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</si>
  <si>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</si>
  <si>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</si>
  <si>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</si>
  <si>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</si>
  <si>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</si>
  <si>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</si>
  <si>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</si>
  <si>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</si>
  <si>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</si>
  <si>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</si>
  <si>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</si>
  <si>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</si>
  <si>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</si>
  <si>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</si>
  <si>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</si>
  <si>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</si>
  <si>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</si>
  <si>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</si>
  <si>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</si>
  <si>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</si>
  <si>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</si>
  <si>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</si>
  <si>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</si>
  <si>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</si>
  <si>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</si>
  <si>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</si>
  <si>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</si>
  <si>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</si>
  <si>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</si>
  <si>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</si>
  <si>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</si>
  <si>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</si>
  <si>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</si>
  <si>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</si>
  <si>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</si>
  <si>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</si>
  <si>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</si>
  <si>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</si>
  <si>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</si>
  <si>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</si>
  <si>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</si>
  <si>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</si>
  <si>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</si>
  <si>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</si>
  <si>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</si>
  <si>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</si>
  <si>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</si>
  <si>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</si>
  <si>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</si>
  <si>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</si>
  <si>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</si>
  <si>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</si>
  <si>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</si>
  <si>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</si>
  <si>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</si>
  <si>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</si>
  <si>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</si>
  <si>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</si>
  <si>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</si>
  <si>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</si>
  <si>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</si>
  <si>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</si>
  <si>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</si>
  <si>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</si>
  <si>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</si>
  <si>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</si>
  <si>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</si>
  <si>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</si>
  <si>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</si>
  <si>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</si>
  <si>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</si>
  <si>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</si>
  <si>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</si>
  <si>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</si>
  <si>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</si>
  <si>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</si>
  <si>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</si>
  <si>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</si>
  <si>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</si>
  <si>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</si>
  <si>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</si>
  <si>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</si>
  <si>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</si>
  <si>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</si>
  <si>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</si>
  <si>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</si>
  <si>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</si>
  <si>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</si>
  <si>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</si>
  <si>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</si>
  <si>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</si>
  <si>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</si>
  <si>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</si>
  <si>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</si>
  <si>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</si>
  <si>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</si>
  <si>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</si>
  <si>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</si>
  <si>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</si>
  <si>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</si>
  <si>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</si>
  <si>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</si>
  <si>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</si>
  <si>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</si>
  <si>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</si>
  <si>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</si>
  <si>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</si>
  <si>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</si>
  <si>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</si>
  <si>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</si>
  <si>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</si>
  <si>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</si>
  <si>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</si>
  <si>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</si>
  <si>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</si>
  <si>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</si>
  <si>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</si>
  <si>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</si>
  <si>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</si>
  <si>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</si>
  <si>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</si>
  <si>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</si>
  <si>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</si>
  <si>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</si>
  <si>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</si>
  <si>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</si>
  <si>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</si>
  <si>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</si>
  <si>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</si>
  <si>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</si>
  <si>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</si>
  <si>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</si>
  <si>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</si>
  <si>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</si>
  <si>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</si>
  <si>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</si>
  <si>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</si>
  <si>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</si>
  <si>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</si>
  <si>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</si>
  <si>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</si>
  <si>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</si>
  <si>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</si>
  <si>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</si>
  <si>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</si>
  <si>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</si>
  <si>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</si>
  <si>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</si>
  <si>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</si>
  <si>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</si>
  <si>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</si>
  <si>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</si>
  <si>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</si>
  <si>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</si>
  <si>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</si>
  <si>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</si>
  <si>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</si>
  <si>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</si>
  <si>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</si>
  <si>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</si>
  <si>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</si>
  <si>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</si>
  <si>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</si>
  <si>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</si>
  <si>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</si>
  <si>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</si>
  <si>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</si>
  <si>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</si>
  <si>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</si>
  <si>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</si>
  <si>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</si>
  <si>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</si>
  <si>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</si>
  <si>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</si>
  <si>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</si>
  <si>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</si>
  <si>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</si>
  <si>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</si>
  <si>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</si>
  <si>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</si>
  <si>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</si>
  <si>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</si>
  <si>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</si>
  <si>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</si>
  <si>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</si>
  <si>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</si>
  <si>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</si>
  <si>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</si>
  <si>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</si>
  <si>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</si>
  <si>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</si>
  <si>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</si>
  <si>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</si>
  <si>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</si>
  <si>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</si>
  <si>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</si>
  <si>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</si>
  <si>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</si>
  <si>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</si>
  <si>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</si>
  <si>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</si>
  <si>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</si>
  <si>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</si>
  <si>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</si>
  <si>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</si>
  <si>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</si>
  <si>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</si>
  <si>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</si>
  <si>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</si>
  <si>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</si>
  <si>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</si>
  <si>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</si>
  <si>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</si>
  <si>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</si>
  <si>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</si>
  <si>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</si>
  <si>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</si>
  <si>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</si>
  <si>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</si>
  <si>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</si>
  <si>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</si>
  <si>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</si>
  <si>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</si>
  <si>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</si>
  <si>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</si>
  <si>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</si>
  <si>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</si>
  <si>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</si>
  <si>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</si>
  <si>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</si>
  <si>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</si>
  <si>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</si>
  <si>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</si>
  <si>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</si>
  <si>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</si>
  <si>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</si>
  <si>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</si>
  <si>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</si>
  <si>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</si>
  <si>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</si>
  <si>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</si>
  <si>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</si>
  <si>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</si>
  <si>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</si>
  <si>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</si>
  <si>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</si>
  <si>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</si>
  <si>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</si>
  <si>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</si>
  <si>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</si>
  <si>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</si>
  <si>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</si>
  <si>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</si>
  <si>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</si>
  <si>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</si>
  <si>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</si>
  <si>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</si>
  <si>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</si>
  <si>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</si>
  <si>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</si>
  <si>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</si>
  <si>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</si>
  <si>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</si>
  <si>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</si>
  <si>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</si>
  <si>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</si>
  <si>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</si>
  <si>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</si>
  <si>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</si>
  <si>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</si>
  <si>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</si>
  <si>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</si>
  <si>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</si>
  <si>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</si>
  <si>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</si>
  <si>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</si>
  <si>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</si>
  <si>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</si>
  <si>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</si>
  <si>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</si>
  <si>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</si>
  <si>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</si>
  <si>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</si>
  <si>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</si>
  <si>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</si>
  <si>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</si>
  <si>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</si>
  <si>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</si>
  <si>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</si>
  <si>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</si>
  <si>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</si>
  <si>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</si>
  <si>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</si>
  <si>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</si>
  <si>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</si>
  <si>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</si>
  <si>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</si>
  <si>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</si>
  <si>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</si>
  <si>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</si>
  <si>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</si>
  <si>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</si>
  <si>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</si>
  <si>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</si>
  <si>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</si>
  <si>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</si>
  <si>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</si>
  <si>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</si>
  <si>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</si>
  <si>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</si>
  <si>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</si>
  <si>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</si>
  <si>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</si>
  <si>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</si>
  <si>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</si>
  <si>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</si>
  <si>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</si>
  <si>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</si>
  <si>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</si>
  <si>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</si>
  <si>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</si>
  <si>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</si>
  <si>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</si>
  <si>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</si>
  <si>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</si>
  <si>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</si>
  <si>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</si>
  <si>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</si>
  <si>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</si>
  <si>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</si>
  <si>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</si>
  <si>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</si>
  <si>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</si>
  <si>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</si>
  <si>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</si>
  <si>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</si>
  <si>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</si>
  <si>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</si>
  <si>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</si>
  <si>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</si>
  <si>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</si>
  <si>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</si>
  <si>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</si>
  <si>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</si>
  <si>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</si>
  <si>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</si>
  <si>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</si>
  <si>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</si>
  <si>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</si>
  <si>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</si>
  <si>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</si>
  <si>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</si>
  <si>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</si>
  <si>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</si>
  <si>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</si>
  <si>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</si>
  <si>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</si>
  <si>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</si>
  <si>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</si>
  <si>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</si>
  <si>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</si>
  <si>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</si>
  <si>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</si>
  <si>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</si>
  <si>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</si>
  <si>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</si>
  <si>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</si>
  <si>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</si>
  <si>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</si>
  <si>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</si>
  <si>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</si>
  <si>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</si>
  <si>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</si>
  <si>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</si>
  <si>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</si>
  <si>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</si>
  <si>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</si>
  <si>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</si>
  <si>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</si>
  <si>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</si>
  <si>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</si>
  <si>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</si>
  <si>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</si>
  <si>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</si>
  <si>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</si>
  <si>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</si>
  <si>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</si>
  <si>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</si>
  <si>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</si>
  <si>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</si>
  <si>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</si>
  <si>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</si>
  <si>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</si>
  <si>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</si>
  <si>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</si>
  <si>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</si>
  <si>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</si>
  <si>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</si>
  <si>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</si>
  <si>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</si>
  <si>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</si>
  <si>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</si>
  <si>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</si>
  <si>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</si>
  <si>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</si>
  <si>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</si>
  <si>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</si>
  <si>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</si>
  <si>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</si>
  <si>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</si>
  <si>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</si>
  <si>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</si>
  <si>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</si>
  <si>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</si>
  <si>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</si>
  <si>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</si>
  <si>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</si>
  <si>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</si>
  <si>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</si>
  <si>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</si>
  <si>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</si>
  <si>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</si>
  <si>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</si>
  <si>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</si>
  <si>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</si>
  <si>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</si>
  <si>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</si>
  <si>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</si>
  <si>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</si>
  <si>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</si>
  <si>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</si>
  <si>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</si>
  <si>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</si>
  <si>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</si>
  <si>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</si>
  <si>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</si>
  <si>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</si>
  <si>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</si>
  <si>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</si>
  <si>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</si>
  <si>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</si>
  <si>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</si>
  <si>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</si>
  <si>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</si>
  <si>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</si>
  <si>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</si>
  <si>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</si>
  <si>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</si>
  <si>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</si>
  <si>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</si>
  <si>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</si>
  <si>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</si>
  <si>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</si>
  <si>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</si>
  <si>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</si>
  <si>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</si>
  <si>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</si>
  <si>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</si>
  <si>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</si>
  <si>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</si>
  <si>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</si>
  <si>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</si>
  <si>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</si>
  <si>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</si>
  <si>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</si>
  <si>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</si>
  <si>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</si>
  <si>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</si>
  <si>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</si>
  <si>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</si>
  <si>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</si>
  <si>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</si>
  <si>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</si>
  <si>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</si>
  <si>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</si>
  <si>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</si>
  <si>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</si>
  <si>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</si>
  <si>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</si>
  <si>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</si>
  <si>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</si>
  <si>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</si>
  <si>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</si>
  <si>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</si>
  <si>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</si>
  <si>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</si>
  <si>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</si>
  <si>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</si>
  <si>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</si>
  <si>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</si>
  <si>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</si>
  <si>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</si>
  <si>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</si>
  <si>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</si>
  <si>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</si>
  <si>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</si>
  <si>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</si>
  <si>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</si>
  <si>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</si>
  <si>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</si>
  <si>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</si>
  <si>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</si>
  <si>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</si>
  <si>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</si>
  <si>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</si>
  <si>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</si>
  <si>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</si>
  <si>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</si>
  <si>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</si>
  <si>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</si>
  <si>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</si>
  <si>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</si>
  <si>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</si>
  <si>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</si>
  <si>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</si>
  <si>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</si>
  <si>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</si>
  <si>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</si>
  <si>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</si>
  <si>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</si>
  <si>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</si>
  <si>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</si>
  <si>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</si>
  <si>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</si>
  <si>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</si>
  <si>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</si>
  <si>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</si>
  <si>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</si>
  <si>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</si>
  <si>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</si>
  <si>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</si>
  <si>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</si>
  <si>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</si>
  <si>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</si>
  <si>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</si>
  <si>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</si>
  <si>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</si>
  <si>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</si>
  <si>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</si>
  <si>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</si>
  <si>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</si>
  <si>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</si>
  <si>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</si>
  <si>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</si>
  <si>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</si>
  <si>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</si>
  <si>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</si>
  <si>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</si>
  <si>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</si>
  <si>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</si>
  <si>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</si>
  <si>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</si>
  <si>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</si>
  <si>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</si>
  <si>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</si>
  <si>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</si>
  <si>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</si>
  <si>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</si>
  <si>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</si>
  <si>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</si>
  <si>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</si>
  <si>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</si>
  <si>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</si>
  <si>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</si>
  <si>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</si>
  <si>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</si>
  <si>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</si>
  <si>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</si>
  <si>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</si>
  <si>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</si>
  <si>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</si>
  <si>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</si>
  <si>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</si>
  <si>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</si>
  <si>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</si>
  <si>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</si>
  <si>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</si>
  <si>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</si>
  <si>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</si>
  <si>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</si>
  <si>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</si>
  <si>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</si>
  <si>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</si>
  <si>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</si>
  <si>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</si>
  <si>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</si>
  <si>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</si>
  <si>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</si>
  <si>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</si>
  <si>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</si>
  <si>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</si>
  <si>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</si>
  <si>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</si>
  <si>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</si>
  <si>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</si>
  <si>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</si>
  <si>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</si>
  <si>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</si>
  <si>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</si>
  <si>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</si>
  <si>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</si>
  <si>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</si>
  <si>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</si>
  <si>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</si>
  <si>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</si>
  <si>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</si>
  <si>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</si>
  <si>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</si>
  <si>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</si>
  <si>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</si>
  <si>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</si>
  <si>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</si>
  <si>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</si>
  <si>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</si>
  <si>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</si>
  <si>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</si>
  <si>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</si>
  <si>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</si>
  <si>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</si>
  <si>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</si>
  <si>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</si>
  <si>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</si>
  <si>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</si>
  <si>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</si>
  <si>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</si>
  <si>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</si>
  <si>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</si>
  <si>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</si>
  <si>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</si>
  <si>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</si>
  <si>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</si>
  <si>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</si>
  <si>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</si>
  <si>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</si>
  <si>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</si>
  <si>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</si>
  <si>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</si>
  <si>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</si>
  <si>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</si>
  <si>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</si>
  <si>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</si>
  <si>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</si>
  <si>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</si>
  <si>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</si>
  <si>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</si>
  <si>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</si>
  <si>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</si>
  <si>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</si>
  <si>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</si>
  <si>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</si>
  <si>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</si>
  <si>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</si>
  <si>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</si>
  <si>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</si>
  <si>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</si>
  <si>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</si>
  <si>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</si>
  <si>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</si>
  <si>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</si>
  <si>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</si>
  <si>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</si>
  <si>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</si>
  <si>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</si>
  <si>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</si>
  <si>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</si>
  <si>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</si>
  <si>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</si>
  <si>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</si>
  <si>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</si>
  <si>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</si>
  <si>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</si>
  <si>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</si>
  <si>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</si>
  <si>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</si>
  <si>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</si>
  <si>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</si>
  <si>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</si>
  <si>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</si>
  <si>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</si>
  <si>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</si>
  <si>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</si>
  <si>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</si>
  <si>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</si>
  <si>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</si>
  <si>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</si>
  <si>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</si>
  <si>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</si>
  <si>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</si>
  <si>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</si>
  <si>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</si>
  <si>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</si>
  <si>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</si>
  <si>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</si>
  <si>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</si>
  <si>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</si>
  <si>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</si>
  <si>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</si>
  <si>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</si>
  <si>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</si>
  <si>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</si>
  <si>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</si>
  <si>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</si>
  <si>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</si>
  <si>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</si>
  <si>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</si>
  <si>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</si>
  <si>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</si>
  <si>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</si>
  <si>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</si>
  <si>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</si>
  <si>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</si>
  <si>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</si>
  <si>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</si>
  <si>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</si>
  <si>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</si>
  <si>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</si>
  <si>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</si>
  <si>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</si>
  <si>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</si>
  <si>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</si>
  <si>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</si>
  <si>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</si>
  <si>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</si>
  <si>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</si>
  <si>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</si>
  <si>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</si>
  <si>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</si>
  <si>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</si>
  <si>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</si>
  <si>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</si>
  <si>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</si>
  <si>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</si>
  <si>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</si>
  <si>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</si>
  <si>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</si>
  <si>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</si>
  <si>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</si>
  <si>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</si>
  <si>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</si>
  <si>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</si>
  <si>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</si>
  <si>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</si>
  <si>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</si>
  <si>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</si>
  <si>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</si>
  <si>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</si>
  <si>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</si>
  <si>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</si>
  <si>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</si>
  <si>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</si>
  <si>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</si>
  <si>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</si>
  <si>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</si>
  <si>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</si>
  <si>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</si>
  <si>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</si>
  <si>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</si>
  <si>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</si>
  <si>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</si>
  <si>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</si>
  <si>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</si>
  <si>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</si>
  <si>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</si>
  <si>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</si>
  <si>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</si>
  <si>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</si>
  <si>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</si>
  <si>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</si>
  <si>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</si>
  <si>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</si>
  <si>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</si>
  <si>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</si>
  <si>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</si>
  <si>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</si>
  <si>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</si>
  <si>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</si>
  <si>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</si>
  <si>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</si>
  <si>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</si>
  <si>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</si>
  <si>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</si>
  <si>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</si>
  <si>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</si>
  <si>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</si>
  <si>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</si>
  <si>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</si>
  <si>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</si>
  <si>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</si>
  <si>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</si>
  <si>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</si>
  <si>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</si>
  <si>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</si>
  <si>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</si>
  <si>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</si>
  <si>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</si>
  <si>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</si>
  <si>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</si>
  <si>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</si>
  <si>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</si>
  <si>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</si>
  <si>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</si>
  <si>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</si>
  <si>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</si>
  <si>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</si>
  <si>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</si>
  <si>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</si>
  <si>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</si>
  <si>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</si>
  <si>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</si>
  <si>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</si>
  <si>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</si>
  <si>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</si>
  <si>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</si>
  <si>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</si>
  <si>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</si>
  <si>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</si>
  <si>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</si>
  <si>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</si>
  <si>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</si>
  <si>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</si>
  <si>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</si>
  <si>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</si>
  <si>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</si>
  <si>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</si>
  <si>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</si>
  <si>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</si>
  <si>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</si>
  <si>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</si>
  <si>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</si>
  <si>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</si>
  <si>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</si>
  <si>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</si>
  <si>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</si>
  <si>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</si>
  <si>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</si>
  <si>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</si>
  <si>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</si>
  <si>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</si>
  <si>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</si>
  <si>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</si>
  <si>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</si>
  <si>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</si>
  <si>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</si>
  <si>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</si>
  <si>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</si>
  <si>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</si>
  <si>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</si>
  <si>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</si>
  <si>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</si>
  <si>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</si>
  <si>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</si>
  <si>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</si>
  <si>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</si>
  <si>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</si>
  <si>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</si>
  <si>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</si>
  <si>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</si>
  <si>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</si>
  <si>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</si>
  <si>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</si>
  <si>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</si>
  <si>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</si>
  <si>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</si>
  <si>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</si>
  <si>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</si>
  <si>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</si>
  <si>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</si>
  <si>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</si>
  <si>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</si>
  <si>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</si>
  <si>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</si>
  <si>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</si>
  <si>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</si>
  <si>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</si>
  <si>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</si>
  <si>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</si>
  <si>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</si>
  <si>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</si>
  <si>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</si>
  <si>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</si>
  <si>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</si>
  <si>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</si>
  <si>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</si>
  <si>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</si>
  <si>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</si>
  <si>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</si>
  <si>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</si>
  <si>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</si>
  <si>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</si>
  <si>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</si>
  <si>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</si>
  <si>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</si>
  <si>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</si>
  <si>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</si>
  <si>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</si>
  <si>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</si>
  <si>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</si>
  <si>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</si>
  <si>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</si>
  <si>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</si>
  <si>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</si>
  <si>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</si>
  <si>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</si>
  <si>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</si>
  <si>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</si>
  <si>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</si>
  <si>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</si>
  <si>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</si>
  <si>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</si>
  <si>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</si>
  <si>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</si>
  <si>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</si>
  <si>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</si>
  <si>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</si>
  <si>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</si>
  <si>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</si>
  <si>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</si>
  <si>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</si>
  <si>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</si>
  <si>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</si>
  <si>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</si>
  <si>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</si>
  <si>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</si>
  <si>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</si>
  <si>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</si>
  <si>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</si>
  <si>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</si>
  <si>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</si>
  <si>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</si>
  <si>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</si>
  <si>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</si>
  <si>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</si>
  <si>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</si>
  <si>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</si>
  <si>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</si>
  <si>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</si>
  <si>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</si>
  <si>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</si>
  <si>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</si>
  <si>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</si>
  <si>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</si>
  <si>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</si>
  <si>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</si>
  <si>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</si>
  <si>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</si>
  <si>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</si>
  <si>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</si>
  <si>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</si>
  <si>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</si>
  <si>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</si>
  <si>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</si>
  <si>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</si>
  <si>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</si>
  <si>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</si>
  <si>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</si>
  <si>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</si>
  <si>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</si>
  <si>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</si>
  <si>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</si>
  <si>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</si>
  <si>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</si>
  <si>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</si>
  <si>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</si>
  <si>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</si>
  <si>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</si>
  <si>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</si>
  <si>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</si>
  <si>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</si>
  <si>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</si>
  <si>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</si>
  <si>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</si>
  <si>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</si>
  <si>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</si>
  <si>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</si>
  <si>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</si>
  <si>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</si>
  <si>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</si>
  <si>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</si>
  <si>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</si>
  <si>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</si>
  <si>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</si>
  <si>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</si>
  <si>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</si>
  <si>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</si>
  <si>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</si>
  <si>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</si>
  <si>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</si>
  <si>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</si>
  <si>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</si>
  <si>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</si>
  <si>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</si>
  <si>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</si>
  <si>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</si>
  <si>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</si>
  <si>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</si>
  <si>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</si>
  <si>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</si>
  <si>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</si>
  <si>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</si>
  <si>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</si>
  <si>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</si>
  <si>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</si>
  <si>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</si>
  <si>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</si>
  <si>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</si>
  <si>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</si>
  <si>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</si>
  <si>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</si>
  <si>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</si>
  <si>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</si>
  <si>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</si>
  <si>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</si>
  <si>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</si>
  <si>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</si>
  <si>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</si>
  <si>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</si>
  <si>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</si>
  <si>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</si>
  <si>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</si>
  <si>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</si>
  <si>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</si>
  <si>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</si>
  <si>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</si>
  <si>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</si>
  <si>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</si>
  <si>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</si>
  <si>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</si>
  <si>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</si>
  <si>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</si>
  <si>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</si>
  <si>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</si>
  <si>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</si>
  <si>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</si>
  <si>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</si>
  <si>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</si>
  <si>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</si>
  <si>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</si>
  <si>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</si>
  <si>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</si>
  <si>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</si>
  <si>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</si>
  <si>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</si>
  <si>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</si>
  <si>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</si>
  <si>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</si>
  <si>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</si>
  <si>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</si>
  <si>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</si>
  <si>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</si>
  <si>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</si>
  <si>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</si>
  <si>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</si>
  <si>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</si>
  <si>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</si>
  <si>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</si>
  <si>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</si>
  <si>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</si>
  <si>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</si>
  <si>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</si>
  <si>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</si>
  <si>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</si>
  <si>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</si>
  <si>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</si>
  <si>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</si>
  <si>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</si>
  <si>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</si>
  <si>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</si>
  <si>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</si>
  <si>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</si>
  <si>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</si>
  <si>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</si>
  <si>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</si>
  <si>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</si>
  <si>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</si>
  <si>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</si>
  <si>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</si>
  <si>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</si>
  <si>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</si>
  <si>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</si>
  <si>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</si>
  <si>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</si>
  <si>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</si>
  <si>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</si>
  <si>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</si>
  <si>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</si>
  <si>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</si>
  <si>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</si>
  <si>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</si>
  <si>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</si>
  <si>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</si>
  <si>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</si>
  <si>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</si>
  <si>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</si>
  <si>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</si>
  <si>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</si>
  <si>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</si>
  <si>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</si>
  <si>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</si>
  <si>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</si>
  <si>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</si>
  <si>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</si>
  <si>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</si>
  <si>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</si>
  <si>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</si>
  <si>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</si>
  <si>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</si>
  <si>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</si>
  <si>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</si>
  <si>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</si>
  <si>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</si>
  <si>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</si>
  <si>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</si>
  <si>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</si>
  <si>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</si>
  <si>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</si>
  <si>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</si>
  <si>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</si>
  <si>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</si>
  <si>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</si>
  <si>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</si>
  <si>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</si>
  <si>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</si>
  <si>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</si>
  <si>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</si>
  <si>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</si>
  <si>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</si>
  <si>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</si>
  <si>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</si>
  <si>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</si>
  <si>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</si>
  <si>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</si>
  <si>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</si>
  <si>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</si>
  <si>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</si>
  <si>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</si>
  <si>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</si>
  <si>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</si>
  <si>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</si>
  <si>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</si>
  <si>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</si>
  <si>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</si>
  <si>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</si>
  <si>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</si>
  <si>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</si>
  <si>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</si>
  <si>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</si>
  <si>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</si>
  <si>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</si>
  <si>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</si>
  <si>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</si>
  <si>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</si>
  <si>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</si>
  <si>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</si>
  <si>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</si>
  <si>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</si>
  <si>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</si>
  <si>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</si>
  <si>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</si>
  <si>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</si>
  <si>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</si>
  <si>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</si>
  <si>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</si>
  <si>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</si>
  <si>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</si>
  <si>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</si>
  <si>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</si>
  <si>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</si>
  <si>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</si>
  <si>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</si>
  <si>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</si>
  <si>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</si>
  <si>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</si>
  <si>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</si>
  <si>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</si>
  <si>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</si>
  <si>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</si>
  <si>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</si>
  <si>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</si>
  <si>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</si>
  <si>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</si>
  <si>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</si>
  <si>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</si>
  <si>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</si>
  <si>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</si>
  <si>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</si>
  <si>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</si>
  <si>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</si>
  <si>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</si>
  <si>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</si>
  <si>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</si>
  <si>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</si>
  <si>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</si>
  <si>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</si>
  <si>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</si>
  <si>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</si>
  <si>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</si>
  <si>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</si>
  <si>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</si>
  <si>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</si>
  <si>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</si>
  <si>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</si>
  <si>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</si>
  <si>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</si>
  <si>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</si>
  <si>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</si>
  <si>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</si>
  <si>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</si>
  <si>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</si>
  <si>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</si>
  <si>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</si>
  <si>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</si>
  <si>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</si>
  <si>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</si>
  <si>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</si>
  <si>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</si>
  <si>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</si>
  <si>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</si>
  <si>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</si>
  <si>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</si>
  <si>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</si>
  <si>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</si>
  <si>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</si>
  <si>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</si>
  <si>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</si>
  <si>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</si>
  <si>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</si>
  <si>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</si>
  <si>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</si>
  <si>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</si>
  <si>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</si>
  <si>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</si>
  <si>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</si>
  <si>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</si>
  <si>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</si>
  <si>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</si>
  <si>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</si>
  <si>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</si>
  <si>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</si>
  <si>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</si>
  <si>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</si>
  <si>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</si>
  <si>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</si>
  <si>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</si>
  <si>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</si>
  <si>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</si>
  <si>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</si>
  <si>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</si>
  <si>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</si>
  <si>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</si>
  <si>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</si>
  <si>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</si>
  <si>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</si>
  <si>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</si>
  <si>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</si>
  <si>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</si>
  <si>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</si>
  <si>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</si>
  <si>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</si>
  <si>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</si>
  <si>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</si>
  <si>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</si>
  <si>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</si>
  <si>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</si>
  <si>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</si>
  <si>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</si>
  <si>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</si>
  <si>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</si>
  <si>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</si>
  <si>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</si>
  <si>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</si>
  <si>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</si>
  <si>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</si>
  <si>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</si>
  <si>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</si>
  <si>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</si>
  <si>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</si>
  <si>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</si>
  <si>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</si>
  <si>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</si>
  <si>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</si>
  <si>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</si>
  <si>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</si>
  <si>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</si>
  <si>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</si>
  <si>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</si>
  <si>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</si>
  <si>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</si>
  <si>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</si>
  <si>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</si>
  <si>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</si>
  <si>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</si>
  <si>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</si>
  <si>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</si>
  <si>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</si>
  <si>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</si>
  <si>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</si>
  <si>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</si>
  <si>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</si>
  <si>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</si>
  <si>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</si>
  <si>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</si>
  <si>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</si>
  <si>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</si>
  <si>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</si>
  <si>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</si>
  <si>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</si>
  <si>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</si>
  <si>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</si>
  <si>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</si>
  <si>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</si>
  <si>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</si>
  <si>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</si>
  <si>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</si>
  <si>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</si>
  <si>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</si>
  <si>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</si>
  <si>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</si>
  <si>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</si>
  <si>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</si>
  <si>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</si>
  <si>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</si>
  <si>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</si>
  <si>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</si>
  <si>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</si>
  <si>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</si>
  <si>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</si>
  <si>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</si>
  <si>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</si>
  <si>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</si>
  <si>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</si>
  <si>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</si>
  <si>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</si>
  <si>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</si>
  <si>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</si>
  <si>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</si>
  <si>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</si>
  <si>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</si>
  <si>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</si>
  <si>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</si>
  <si>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</si>
  <si>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</si>
  <si>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</si>
  <si>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</si>
  <si>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</si>
  <si>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</si>
  <si>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</si>
  <si>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</si>
  <si>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</si>
  <si>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</si>
  <si>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</si>
  <si>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</si>
  <si>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</si>
  <si>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</si>
  <si>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</si>
  <si>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</si>
  <si>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</si>
  <si>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</si>
  <si>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</si>
  <si>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</si>
  <si>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</si>
  <si>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</si>
  <si>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</si>
  <si>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</si>
  <si>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</si>
  <si>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</si>
  <si>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</si>
  <si>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</si>
  <si>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</si>
  <si>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</si>
  <si>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</si>
  <si>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</si>
  <si>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</si>
  <si>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</si>
  <si>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</si>
  <si>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</si>
  <si>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</si>
  <si>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</si>
  <si>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</si>
  <si>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</si>
  <si>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</si>
  <si>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</si>
  <si>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</si>
  <si>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</si>
  <si>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</si>
  <si>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</si>
  <si>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</si>
  <si>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</si>
  <si>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</si>
  <si>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</si>
  <si>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</si>
  <si>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</si>
  <si>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</si>
  <si>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</si>
  <si>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</si>
  <si>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</si>
  <si>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</si>
  <si>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</si>
  <si>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</si>
  <si>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</si>
  <si>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</si>
  <si>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</si>
  <si>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</si>
  <si>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</si>
  <si>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</si>
  <si>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</si>
  <si>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</si>
  <si>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</si>
  <si>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</si>
  <si>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</si>
  <si>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</si>
  <si>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</si>
  <si>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</si>
  <si>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</si>
  <si>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</si>
  <si>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</si>
  <si>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</si>
  <si>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</si>
  <si>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</si>
  <si>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</si>
  <si>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</si>
  <si>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</si>
  <si>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</si>
  <si>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</si>
  <si>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</si>
  <si>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</si>
  <si>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</si>
  <si>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</si>
  <si>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</si>
  <si>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</si>
  <si>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</si>
  <si>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</si>
  <si>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</si>
  <si>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</si>
  <si>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</si>
  <si>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</si>
  <si>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</si>
  <si>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</si>
  <si>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</si>
  <si>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</si>
  <si>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</si>
  <si>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</si>
  <si>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</si>
  <si>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</si>
  <si>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</si>
  <si>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</si>
  <si>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</si>
  <si>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</si>
  <si>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</si>
  <si>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</si>
  <si>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</si>
  <si>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</si>
  <si>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</si>
  <si>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</si>
  <si>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</si>
  <si>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</si>
  <si>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</si>
  <si>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</si>
  <si>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</si>
  <si>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</si>
  <si>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</si>
  <si>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</si>
  <si>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</si>
  <si>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</si>
  <si>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</si>
  <si>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</si>
  <si>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</si>
  <si>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</si>
  <si>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</si>
  <si>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</si>
  <si>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</si>
  <si>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</si>
  <si>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</si>
  <si>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</si>
  <si>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</si>
  <si>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</si>
  <si>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</si>
  <si>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</si>
  <si>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</si>
  <si>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</si>
  <si>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</si>
  <si>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</si>
  <si>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</si>
  <si>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</si>
  <si>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</si>
  <si>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</si>
  <si>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</si>
  <si>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</si>
  <si>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</si>
  <si>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</si>
  <si>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</si>
  <si>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</si>
  <si>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</si>
  <si>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</si>
  <si>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</si>
  <si>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</si>
  <si>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</si>
  <si>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</si>
  <si>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</si>
  <si>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</si>
  <si>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</si>
  <si>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</si>
  <si>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</si>
  <si>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</si>
  <si>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</si>
  <si>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</si>
  <si>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</si>
  <si>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</si>
  <si>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</si>
  <si>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</si>
  <si>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</si>
  <si>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</si>
  <si>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</si>
  <si>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</si>
  <si>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</si>
  <si>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</si>
  <si>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</si>
  <si>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</si>
  <si>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</si>
  <si>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</si>
  <si>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</si>
  <si>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</si>
  <si>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</si>
  <si>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</si>
  <si>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</si>
  <si>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</si>
  <si>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</si>
  <si>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</si>
  <si>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</si>
  <si>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</si>
  <si>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</si>
  <si>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</si>
  <si>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</si>
  <si>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</si>
  <si>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</si>
  <si>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</si>
  <si>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</si>
  <si>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</si>
  <si>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</si>
  <si>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</si>
  <si>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</si>
  <si>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</si>
  <si>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</si>
  <si>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</si>
  <si>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</si>
  <si>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</si>
  <si>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</si>
  <si>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</si>
  <si>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</si>
  <si>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</si>
  <si>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</si>
  <si>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</si>
  <si>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</si>
  <si>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</si>
  <si>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</si>
  <si>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</si>
  <si>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</si>
  <si>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</si>
  <si>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</si>
  <si>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</si>
  <si>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</si>
  <si>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</si>
  <si>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</si>
  <si>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</si>
  <si>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</si>
  <si>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</si>
  <si>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</si>
  <si>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</si>
  <si>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</si>
  <si>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</si>
  <si>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</si>
  <si>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</si>
  <si>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</si>
  <si>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</si>
  <si>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</si>
  <si>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</si>
  <si>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</si>
  <si>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</si>
  <si>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</si>
  <si>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</si>
  <si>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</si>
  <si>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</si>
  <si>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</si>
  <si>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</si>
  <si>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</si>
  <si>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</si>
  <si>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</si>
  <si>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</si>
  <si>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</si>
  <si>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</si>
  <si>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</si>
  <si>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</si>
  <si>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</si>
  <si>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</si>
  <si>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</si>
  <si>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</si>
  <si>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</si>
  <si>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</si>
  <si>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</si>
  <si>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</si>
  <si>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</si>
  <si>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</si>
  <si>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</si>
  <si>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</si>
  <si>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</si>
  <si>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</si>
  <si>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</si>
  <si>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</si>
  <si>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</si>
  <si>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</si>
  <si>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</si>
  <si>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</si>
  <si>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</si>
  <si>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</si>
  <si>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</si>
  <si>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</si>
  <si>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</si>
  <si>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</si>
  <si>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</si>
  <si>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</si>
  <si>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</si>
  <si>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</si>
  <si>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</si>
  <si>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</si>
  <si>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</si>
  <si>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</si>
  <si>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</si>
  <si>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</si>
  <si>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</si>
  <si>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</si>
  <si>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</si>
  <si>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</si>
  <si>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</si>
  <si>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</si>
  <si>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</si>
  <si>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</si>
  <si>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</si>
  <si>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</si>
  <si>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</si>
  <si>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</si>
  <si>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</si>
  <si>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</si>
  <si>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</si>
  <si>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</si>
  <si>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</si>
  <si>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</si>
  <si>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</si>
  <si>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</si>
  <si>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</si>
  <si>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</si>
  <si>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</si>
  <si>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</si>
  <si>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</si>
  <si>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</si>
  <si>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</si>
  <si>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</si>
  <si>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</si>
  <si>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</si>
  <si>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</si>
  <si>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</si>
  <si>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</si>
  <si>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</si>
  <si>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</si>
  <si>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</si>
  <si>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</si>
  <si>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</si>
  <si>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</si>
  <si>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</si>
  <si>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</si>
  <si>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</si>
  <si>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</si>
  <si>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</si>
  <si>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</si>
  <si>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</si>
  <si>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</si>
  <si>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</si>
  <si>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</si>
  <si>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</si>
  <si>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</si>
  <si>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</si>
  <si>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</si>
  <si>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</si>
  <si>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</si>
  <si>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</si>
  <si>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</si>
  <si>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</si>
  <si>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</si>
  <si>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</si>
  <si>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</si>
  <si>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</si>
  <si>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</si>
  <si>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</si>
  <si>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</si>
  <si>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</si>
  <si>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</si>
  <si>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</si>
  <si>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</si>
  <si>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</si>
  <si>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</si>
  <si>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</si>
  <si>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</si>
  <si>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</si>
  <si>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</si>
  <si>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</si>
  <si>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</si>
  <si>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</si>
  <si>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</si>
  <si>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</si>
  <si>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</si>
  <si>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</si>
  <si>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</si>
  <si>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</si>
  <si>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</si>
  <si>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</si>
  <si>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</si>
  <si>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</si>
  <si>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</si>
  <si>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</si>
  <si>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</si>
  <si>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</si>
  <si>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</si>
  <si>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</si>
  <si>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</si>
  <si>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</si>
  <si>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</si>
  <si>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</si>
  <si>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</si>
  <si>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</si>
  <si>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</si>
  <si>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</si>
  <si>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</si>
  <si>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</si>
  <si>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</si>
  <si>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</si>
  <si>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</si>
  <si>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</si>
  <si>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</si>
  <si>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</si>
  <si>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</si>
  <si>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</si>
  <si>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</si>
  <si>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</si>
  <si>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</si>
  <si>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</si>
  <si>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</si>
  <si>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</si>
  <si>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</si>
  <si>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</si>
  <si>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</si>
  <si>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</si>
  <si>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</si>
  <si>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</si>
  <si>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</si>
  <si>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</si>
  <si>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</si>
  <si>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</si>
  <si>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</si>
  <si>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</si>
  <si>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</si>
  <si>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</si>
  <si>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</si>
  <si>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</si>
  <si>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</si>
  <si>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</si>
  <si>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</si>
  <si>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</si>
  <si>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</si>
  <si>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</si>
  <si>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</si>
  <si>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</si>
  <si>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</si>
  <si>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</si>
  <si>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</si>
  <si>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</si>
  <si>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</si>
  <si>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</si>
  <si>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</si>
  <si>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</si>
  <si>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</si>
  <si>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</si>
  <si>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</si>
  <si>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</si>
  <si>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</si>
  <si>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</si>
  <si>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</si>
  <si>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</si>
  <si>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</si>
  <si>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</si>
  <si>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</si>
  <si>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</si>
  <si>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</si>
  <si>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</si>
  <si>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</si>
  <si>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</si>
  <si>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</si>
  <si>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</si>
  <si>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</si>
  <si>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</si>
  <si>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</si>
  <si>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</si>
  <si>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</si>
  <si>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</si>
  <si>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</si>
  <si>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</si>
  <si>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</si>
  <si>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</si>
  <si>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</si>
  <si>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</si>
  <si>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</si>
  <si>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</si>
  <si>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</si>
  <si>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</si>
  <si>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</si>
  <si>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</si>
  <si>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</si>
  <si>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</si>
  <si>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</si>
  <si>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</si>
  <si>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</si>
  <si>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</si>
  <si>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</si>
  <si>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</si>
  <si>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</si>
  <si>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</si>
  <si>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</si>
  <si>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</si>
  <si>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</si>
  <si>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</si>
  <si>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</si>
  <si>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</si>
  <si>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</si>
  <si>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</si>
  <si>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</si>
  <si>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</si>
  <si>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</si>
  <si>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</si>
  <si>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</si>
  <si>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</si>
  <si>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</si>
  <si>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</si>
  <si>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</si>
  <si>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</si>
  <si>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</si>
  <si>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</si>
  <si>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</si>
  <si>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</si>
  <si>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</si>
  <si>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</si>
  <si>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</si>
  <si>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</si>
  <si>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</si>
  <si>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</si>
  <si>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</si>
  <si>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</si>
  <si>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</si>
  <si>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</si>
  <si>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</si>
  <si>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</si>
  <si>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</si>
  <si>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</si>
  <si>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</si>
  <si>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</si>
  <si>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</si>
  <si>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</si>
  <si>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</si>
  <si>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</si>
  <si>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</si>
  <si>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</si>
  <si>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</si>
  <si>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</si>
  <si>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</si>
  <si>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</si>
  <si>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</si>
  <si>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</si>
  <si>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</si>
  <si>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</si>
  <si>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</si>
  <si>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</si>
  <si>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</si>
  <si>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</si>
  <si>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</si>
  <si>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</si>
  <si>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</si>
  <si>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</si>
  <si>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</si>
  <si>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</si>
  <si>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</si>
  <si>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</si>
  <si>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</si>
  <si>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</si>
  <si>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</si>
  <si>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</si>
  <si>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</si>
  <si>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</si>
  <si>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</si>
  <si>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</si>
  <si>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</si>
  <si>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</si>
  <si>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</si>
  <si>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</si>
  <si>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</si>
  <si>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</si>
  <si>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</si>
  <si>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</si>
  <si>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</si>
  <si>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</si>
  <si>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</si>
  <si>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</si>
  <si>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</si>
  <si>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</si>
  <si>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</si>
  <si>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</si>
  <si>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</si>
  <si>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</si>
  <si>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</si>
  <si>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</si>
  <si>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</si>
  <si>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</si>
  <si>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</si>
  <si>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</si>
  <si>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</si>
  <si>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</si>
  <si>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</si>
  <si>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</si>
  <si>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</si>
  <si>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</si>
  <si>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</si>
  <si>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</si>
  <si>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</si>
  <si>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</si>
  <si>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</si>
  <si>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</si>
  <si>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</si>
  <si>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</si>
  <si>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</si>
  <si>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</si>
  <si>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</si>
  <si>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</si>
  <si>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</si>
  <si>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</si>
  <si>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</si>
  <si>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</si>
  <si>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</si>
  <si>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</si>
  <si>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</si>
  <si>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</si>
  <si>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</si>
  <si>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</si>
  <si>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</si>
  <si>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</si>
  <si>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</si>
  <si>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</si>
  <si>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</si>
  <si>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</si>
  <si>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</si>
  <si>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</si>
  <si>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</si>
  <si>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</si>
  <si>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</si>
  <si>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</si>
  <si>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</si>
  <si>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</si>
  <si>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</si>
  <si>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</si>
  <si>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</si>
  <si>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</si>
  <si>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</si>
  <si>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</si>
  <si>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</si>
  <si>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</si>
  <si>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</si>
  <si>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</si>
  <si>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</si>
  <si>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</si>
  <si>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</si>
  <si>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</si>
  <si>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</si>
  <si>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</si>
  <si>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</si>
  <si>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</si>
  <si>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</si>
  <si>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</si>
  <si>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</si>
  <si>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</si>
  <si>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</si>
  <si>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</si>
  <si>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</si>
  <si>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</si>
  <si>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</si>
  <si>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</si>
  <si>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</si>
  <si>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</si>
  <si>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</si>
  <si>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</si>
  <si>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</si>
  <si>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</si>
  <si>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</si>
  <si>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</si>
  <si>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</si>
  <si>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</si>
  <si>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</si>
  <si>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</si>
  <si>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</si>
  <si>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</si>
  <si>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</si>
  <si>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</si>
  <si>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</si>
  <si>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</si>
  <si>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</si>
  <si>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</si>
  <si>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</si>
  <si>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</si>
  <si>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</si>
  <si>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</si>
  <si>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</si>
  <si>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</si>
  <si>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</si>
  <si>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</si>
  <si>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</si>
  <si>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</si>
  <si>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</si>
  <si>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</si>
  <si>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</si>
  <si>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</si>
  <si>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</si>
  <si>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</si>
  <si>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</si>
  <si>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</si>
  <si>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</si>
  <si>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</si>
  <si>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</si>
  <si>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</si>
  <si>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</si>
  <si>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</si>
  <si>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</si>
  <si>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</si>
  <si>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</si>
  <si>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</si>
  <si>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</si>
  <si>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</si>
  <si>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</si>
  <si>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</si>
  <si>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</si>
  <si>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</si>
  <si>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</si>
  <si>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</si>
  <si>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</si>
  <si>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</si>
  <si>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</si>
  <si>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</si>
  <si>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</si>
  <si>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</si>
  <si>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</si>
  <si>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</si>
  <si>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</si>
  <si>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</si>
  <si>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</si>
  <si>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</si>
  <si>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</si>
  <si>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</si>
  <si>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</si>
  <si>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</si>
  <si>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</si>
  <si>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</si>
  <si>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</si>
  <si>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</si>
  <si>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</si>
  <si>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</si>
  <si>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</si>
  <si>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</si>
  <si>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</si>
  <si>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</si>
  <si>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</si>
  <si>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</si>
  <si>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</si>
  <si>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</si>
  <si>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</si>
  <si>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</si>
  <si>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</si>
  <si>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</si>
  <si>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</si>
  <si>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</si>
  <si>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</si>
  <si>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</si>
  <si>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</si>
  <si>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</si>
  <si>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</si>
  <si>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</si>
  <si>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</si>
  <si>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</si>
  <si>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</si>
  <si>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</si>
  <si>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</si>
  <si>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</si>
  <si>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</si>
  <si>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</si>
  <si>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</si>
  <si>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</si>
  <si>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</si>
  <si>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</si>
  <si>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</si>
  <si>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</si>
  <si>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</si>
  <si>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</si>
  <si>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</si>
  <si>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</si>
  <si>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</si>
  <si>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</si>
  <si>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</si>
  <si>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</si>
  <si>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</si>
  <si>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</si>
  <si>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</si>
  <si>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</si>
  <si>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</si>
  <si>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</si>
  <si>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</si>
  <si>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</si>
  <si>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</si>
  <si>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</si>
  <si>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</si>
  <si>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</si>
  <si>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</si>
  <si>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</si>
  <si>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</si>
  <si>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</si>
  <si>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</si>
  <si>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</si>
  <si>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</si>
  <si>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</si>
  <si>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</si>
  <si>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</si>
  <si>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</si>
  <si>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</si>
  <si>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</si>
  <si>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</si>
  <si>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</si>
  <si>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</si>
  <si>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</si>
  <si>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</si>
  <si>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</si>
  <si>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</si>
  <si>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</si>
  <si>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</si>
  <si>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</si>
  <si>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</si>
  <si>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</si>
  <si>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</si>
  <si>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</si>
  <si>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</si>
  <si>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</si>
  <si>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</si>
  <si>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</si>
  <si>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</si>
  <si>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</si>
  <si>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</si>
  <si>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</si>
  <si>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</si>
  <si>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</si>
  <si>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</si>
  <si>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</si>
  <si>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</si>
  <si>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</si>
  <si>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</si>
  <si>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</si>
  <si>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</si>
  <si>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</si>
  <si>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</si>
  <si>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</si>
  <si>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</si>
  <si>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</si>
  <si>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</si>
  <si>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</si>
  <si>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</si>
  <si>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</si>
  <si>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</si>
  <si>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</si>
  <si>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</si>
  <si>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</si>
  <si>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</si>
  <si>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</si>
  <si>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</si>
  <si>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</si>
  <si>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</si>
  <si>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</si>
  <si>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</si>
  <si>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</si>
  <si>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</si>
  <si>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</si>
  <si>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</si>
  <si>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</si>
  <si>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</si>
  <si>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</si>
  <si>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</si>
  <si>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</si>
  <si>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</si>
  <si>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</si>
  <si>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</si>
  <si>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</si>
  <si>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</si>
  <si>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</si>
  <si>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</si>
  <si>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</si>
  <si>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</si>
  <si>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</si>
  <si>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</si>
  <si>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</si>
  <si>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</si>
  <si>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</si>
  <si>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</si>
  <si>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</si>
  <si>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</si>
  <si>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</si>
  <si>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</si>
  <si>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</si>
  <si>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</si>
  <si>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</si>
  <si>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</si>
  <si>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</si>
  <si>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</si>
  <si>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</si>
  <si>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</si>
  <si>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</si>
  <si>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</si>
  <si>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</si>
  <si>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</si>
  <si>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</si>
  <si>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</si>
  <si>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</si>
  <si>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</si>
  <si>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</si>
  <si>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</si>
  <si>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</si>
  <si>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</si>
  <si>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</si>
  <si>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</si>
  <si>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</si>
  <si>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</si>
  <si>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</si>
  <si>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</si>
  <si>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</si>
  <si>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</si>
  <si>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</si>
  <si>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</si>
  <si>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</si>
  <si>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</si>
  <si>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</si>
  <si>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</si>
  <si>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</si>
  <si>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</si>
  <si>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</si>
  <si>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</si>
  <si>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</si>
  <si>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</si>
  <si>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</si>
  <si>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</si>
  <si>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</si>
  <si>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</si>
  <si>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</si>
  <si>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</si>
  <si>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</si>
  <si>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</si>
  <si>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</si>
  <si>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</si>
  <si>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</si>
  <si>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</si>
  <si>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</si>
  <si>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</si>
  <si>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</si>
  <si>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</si>
  <si>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</si>
  <si>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</si>
  <si>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</si>
  <si>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</si>
  <si>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</si>
  <si>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</si>
  <si>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</si>
  <si>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</si>
  <si>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</si>
  <si>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</si>
  <si>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</si>
  <si>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</si>
  <si>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</si>
  <si>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</si>
  <si>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</si>
  <si>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</si>
  <si>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</si>
  <si>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</si>
  <si>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</si>
  <si>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</si>
  <si>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</si>
  <si>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</si>
  <si>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</si>
  <si>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</si>
  <si>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</si>
  <si>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</si>
  <si>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</si>
  <si>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</si>
  <si>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</si>
  <si>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</si>
  <si>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</si>
  <si>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</si>
  <si>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</si>
  <si>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</si>
  <si>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</si>
  <si>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</si>
  <si>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</si>
  <si>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</si>
  <si>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</si>
  <si>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</si>
  <si>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</si>
  <si>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</si>
  <si>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</si>
  <si>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</si>
  <si>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</si>
  <si>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</si>
  <si>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</si>
  <si>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</si>
  <si>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</si>
  <si>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</si>
  <si>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</si>
  <si>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</si>
  <si>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</si>
  <si>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</si>
  <si>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</si>
  <si>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</si>
  <si>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</si>
  <si>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</si>
  <si>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</si>
  <si>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</si>
  <si>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</si>
  <si>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</si>
  <si>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</si>
  <si>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</si>
  <si>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</si>
  <si>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</si>
  <si>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</si>
  <si>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</si>
  <si>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</si>
  <si>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</si>
  <si>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</si>
  <si>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</si>
  <si>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</si>
  <si>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</si>
  <si>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</si>
  <si>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</si>
  <si>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</si>
  <si>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</si>
  <si>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</si>
  <si>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</si>
  <si>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</si>
  <si>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</si>
  <si>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</si>
  <si>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</si>
  <si>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</si>
  <si>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</si>
  <si>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</si>
  <si>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</si>
  <si>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</si>
  <si>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</si>
  <si>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</si>
  <si>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</si>
  <si>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</si>
  <si>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</si>
  <si>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</si>
  <si>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</si>
  <si>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</si>
  <si>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</si>
  <si>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</si>
  <si>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</si>
  <si>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</si>
  <si>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</si>
  <si>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</si>
  <si>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</si>
  <si>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</si>
  <si>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</si>
  <si>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</si>
  <si>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</si>
  <si>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</si>
  <si>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</si>
  <si>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</si>
  <si>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</si>
  <si>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</si>
  <si>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</si>
  <si>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</si>
  <si>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</si>
  <si>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</si>
  <si>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</si>
  <si>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</si>
  <si>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</si>
  <si>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</si>
  <si>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</si>
  <si>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</si>
  <si>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</si>
  <si>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</si>
  <si>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</si>
  <si>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</si>
  <si>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</si>
  <si>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</si>
  <si>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</si>
  <si>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</si>
  <si>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</si>
  <si>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</si>
  <si>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</si>
  <si>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</si>
  <si>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</si>
  <si>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</si>
  <si>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</si>
  <si>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</si>
  <si>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</si>
  <si>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</si>
  <si>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</si>
  <si>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</si>
  <si>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</si>
  <si>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</si>
  <si>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</si>
  <si>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</si>
  <si>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</si>
  <si>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</si>
  <si>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</si>
  <si>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</si>
  <si>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</si>
  <si>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</si>
  <si>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</si>
  <si>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</si>
  <si>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</si>
  <si>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</si>
  <si>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</si>
  <si>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</si>
  <si>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</si>
  <si>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</si>
  <si>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</si>
  <si>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</si>
  <si>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</si>
  <si>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</si>
  <si>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</si>
  <si>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</si>
  <si>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</si>
  <si>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</si>
  <si>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</si>
  <si>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</si>
  <si>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</si>
  <si>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</si>
  <si>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</si>
  <si>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</si>
  <si>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</si>
  <si>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</si>
  <si>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</si>
  <si>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</si>
  <si>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</si>
  <si>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</si>
  <si>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</si>
  <si>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</si>
  <si>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</si>
  <si>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</si>
  <si>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</si>
  <si>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</si>
  <si>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</si>
  <si>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</si>
  <si>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</si>
  <si>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</si>
  <si>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</si>
  <si>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</si>
  <si>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</si>
  <si>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</si>
  <si>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</si>
  <si>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</si>
  <si>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</si>
  <si>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</si>
  <si>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</si>
  <si>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</si>
  <si>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</si>
  <si>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</si>
  <si>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</si>
  <si>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</si>
  <si>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</si>
  <si>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</si>
  <si>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</si>
  <si>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</si>
  <si>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</si>
  <si>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</si>
  <si>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</si>
  <si>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</si>
  <si>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</si>
  <si>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</si>
  <si>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</si>
  <si>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</si>
  <si>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</si>
  <si>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</si>
  <si>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</si>
  <si>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</si>
  <si>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</si>
  <si>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</si>
  <si>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</si>
  <si>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</si>
  <si>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</si>
  <si>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</si>
  <si>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</si>
  <si>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</si>
  <si>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</si>
  <si>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</si>
  <si>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</si>
  <si>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</si>
  <si>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</si>
  <si>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</si>
  <si>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</si>
  <si>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</si>
  <si>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</si>
  <si>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</si>
  <si>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</si>
  <si>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</si>
  <si>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</si>
  <si>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</si>
  <si>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</si>
  <si>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</si>
  <si>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</si>
  <si>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</si>
  <si>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</si>
  <si>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</si>
  <si>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</si>
  <si>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</si>
  <si>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</si>
  <si>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</si>
  <si>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</si>
  <si>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</si>
  <si>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</si>
  <si>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</si>
  <si>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</si>
  <si>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</si>
  <si>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</si>
  <si>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</si>
  <si>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</si>
  <si>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</si>
  <si>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</si>
  <si>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</si>
  <si>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</si>
  <si>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</si>
  <si>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</si>
  <si>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</si>
  <si>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</si>
  <si>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</si>
  <si>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</si>
  <si>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</si>
  <si>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</si>
  <si>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</si>
  <si>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</si>
  <si>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</si>
  <si>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</si>
  <si>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</si>
  <si>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</si>
  <si>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</si>
  <si>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</si>
  <si>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</si>
  <si>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</si>
  <si>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</si>
  <si>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</si>
  <si>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</si>
  <si>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</si>
  <si>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</si>
  <si>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</si>
  <si>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</si>
  <si>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</si>
  <si>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</si>
  <si>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</si>
  <si>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</si>
  <si>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</si>
  <si>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</si>
  <si>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</si>
  <si>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</si>
  <si>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</si>
  <si>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</si>
  <si>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</si>
  <si>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</si>
  <si>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</si>
  <si>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</si>
  <si>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</si>
  <si>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</si>
  <si>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</si>
  <si>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</si>
  <si>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</si>
  <si>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</si>
  <si>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</si>
  <si>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</si>
  <si>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</si>
  <si>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</si>
  <si>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</si>
  <si>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</si>
  <si>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</si>
  <si>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</si>
  <si>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</si>
  <si>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</si>
  <si>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</si>
  <si>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</si>
  <si>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</si>
  <si>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</si>
  <si>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</si>
  <si>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</si>
  <si>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</si>
  <si>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</si>
  <si>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</si>
  <si>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</si>
  <si>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</si>
  <si>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</si>
  <si>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</si>
  <si>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</si>
  <si>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</si>
  <si>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</si>
  <si>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</si>
  <si>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</si>
  <si>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</si>
  <si>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</si>
  <si>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</si>
  <si>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</si>
  <si>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</si>
  <si>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</si>
  <si>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</si>
  <si>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</si>
  <si>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</si>
  <si>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</si>
  <si>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</si>
  <si>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</si>
  <si>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</si>
  <si>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</si>
  <si>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</si>
  <si>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</si>
  <si>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</si>
  <si>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</si>
  <si>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</si>
  <si>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</si>
  <si>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</si>
  <si>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</si>
  <si>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</si>
  <si>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</si>
  <si>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</si>
  <si>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</si>
  <si>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</si>
  <si>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</si>
  <si>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</si>
  <si>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</si>
  <si>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</si>
  <si>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</si>
  <si>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</si>
  <si>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</si>
  <si>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</si>
  <si>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</si>
  <si>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</si>
  <si>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</si>
  <si>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</si>
  <si>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</si>
  <si>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</si>
  <si>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</si>
  <si>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</si>
  <si>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</si>
  <si>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</si>
  <si>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</si>
  <si>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</si>
  <si>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</si>
  <si>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</si>
  <si>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</si>
  <si>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</si>
  <si>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</si>
  <si>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</si>
  <si>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</si>
  <si>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</si>
  <si>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</si>
  <si>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</si>
  <si>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</si>
  <si>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</si>
  <si>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</si>
  <si>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</si>
  <si>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</si>
  <si>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</si>
  <si>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</si>
  <si>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</si>
  <si>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</si>
  <si>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</si>
  <si>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</si>
  <si>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</si>
  <si>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</si>
  <si>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</si>
  <si>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</si>
  <si>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</si>
  <si>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</si>
  <si>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</si>
  <si>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</si>
  <si>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</si>
  <si>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</si>
  <si>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</si>
  <si>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</si>
  <si>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</si>
  <si>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</si>
  <si>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</si>
  <si>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</si>
  <si>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</si>
  <si>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</si>
  <si>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</si>
  <si>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</si>
  <si>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</si>
  <si>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</si>
  <si>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</si>
  <si>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</si>
  <si>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</si>
  <si>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</si>
  <si>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</si>
  <si>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</si>
  <si>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</si>
  <si>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</si>
  <si>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</si>
  <si>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</si>
  <si>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</si>
  <si>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</si>
  <si>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</si>
  <si>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</si>
  <si>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</si>
  <si>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</si>
  <si>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</si>
  <si>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</si>
  <si>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</si>
  <si>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</si>
  <si>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</si>
  <si>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</si>
  <si>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</si>
  <si>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</si>
  <si>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</si>
  <si>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</si>
  <si>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</si>
  <si>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</si>
  <si>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</si>
  <si>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</si>
  <si>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</si>
  <si>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</si>
  <si>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</si>
  <si>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</si>
  <si>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</si>
  <si>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</si>
  <si>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</si>
  <si>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</si>
  <si>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</si>
  <si>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</si>
  <si>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</si>
  <si>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</si>
  <si>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</si>
  <si>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</si>
  <si>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</si>
  <si>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</si>
  <si>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</si>
  <si>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</si>
  <si>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</si>
  <si>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</si>
  <si>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</si>
  <si>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</si>
  <si>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</si>
  <si>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</si>
  <si>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</si>
  <si>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</si>
  <si>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</si>
  <si>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</si>
  <si>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</si>
  <si>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</si>
  <si>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</si>
  <si>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</si>
  <si>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</si>
  <si>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</si>
  <si>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</si>
  <si>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</si>
  <si>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</si>
  <si>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</si>
  <si>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</si>
  <si>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</si>
  <si>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</si>
  <si>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</si>
  <si>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</si>
  <si>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</si>
  <si>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</si>
  <si>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</si>
  <si>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</si>
  <si>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</si>
  <si>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</si>
  <si>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</si>
  <si>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</si>
  <si>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</si>
  <si>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</si>
  <si>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</si>
  <si>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</si>
  <si>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</si>
  <si>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</si>
  <si>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</si>
  <si>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</si>
  <si>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</si>
  <si>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</si>
  <si>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</si>
  <si>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</si>
  <si>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</si>
  <si>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</si>
  <si>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</si>
  <si>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</si>
  <si>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</si>
  <si>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</si>
  <si>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</si>
  <si>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</si>
  <si>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</si>
  <si>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</si>
  <si>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</si>
  <si>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</si>
  <si>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</si>
  <si>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</si>
  <si>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</si>
  <si>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</si>
  <si>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</si>
  <si>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</si>
  <si>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</si>
  <si>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</si>
  <si>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</si>
  <si>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</si>
  <si>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</si>
  <si>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</si>
  <si>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</si>
  <si>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</si>
  <si>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</si>
  <si>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</si>
  <si>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</si>
  <si>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</si>
  <si>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</si>
  <si>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</si>
  <si>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</si>
  <si>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</si>
  <si>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</si>
  <si>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</si>
  <si>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</si>
  <si>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</si>
  <si>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</si>
  <si>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</si>
  <si>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</si>
  <si>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</si>
  <si>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</si>
  <si>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</si>
  <si>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</si>
  <si>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</si>
  <si>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</si>
  <si>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</si>
  <si>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</si>
  <si>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</si>
  <si>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</si>
  <si>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</si>
  <si>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</si>
  <si>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</si>
  <si>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</si>
  <si>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</si>
  <si>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</si>
  <si>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</si>
  <si>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</si>
  <si>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</si>
  <si>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</si>
  <si>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</si>
  <si>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</si>
  <si>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</si>
  <si>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</si>
  <si>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</si>
  <si>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</si>
  <si>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</si>
  <si>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</si>
  <si>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</si>
  <si>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</si>
  <si>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</si>
  <si>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</si>
  <si>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</si>
  <si>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</si>
  <si>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</si>
  <si>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</si>
  <si>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</si>
  <si>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</si>
  <si>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</si>
  <si>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</si>
  <si>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</si>
  <si>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</si>
  <si>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</si>
  <si>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</si>
  <si>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</si>
  <si>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</si>
  <si>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</si>
  <si>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</si>
  <si>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</si>
  <si>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</si>
  <si>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</si>
  <si>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</si>
  <si>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</si>
  <si>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</si>
  <si>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</si>
  <si>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</si>
  <si>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</si>
  <si>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</si>
  <si>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</si>
  <si>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</si>
  <si>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</si>
  <si>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</si>
  <si>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</si>
  <si>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</si>
  <si>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</si>
  <si>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</si>
  <si>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</si>
  <si>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</si>
  <si>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</si>
  <si>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</si>
  <si>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</si>
  <si>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</si>
  <si>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</si>
  <si>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</si>
  <si>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</si>
  <si>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</si>
  <si>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</si>
  <si>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</si>
  <si>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</si>
  <si>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</si>
  <si>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</si>
  <si>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</si>
  <si>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</si>
  <si>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</si>
  <si>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</si>
  <si>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</si>
  <si>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</si>
  <si>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</si>
  <si>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</si>
  <si>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</si>
  <si>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</si>
  <si>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</si>
  <si>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</si>
  <si>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</si>
  <si>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</si>
  <si>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</si>
  <si>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</si>
  <si>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</si>
  <si>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</si>
  <si>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</si>
  <si>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</si>
  <si>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</si>
  <si>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</si>
  <si>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</si>
  <si>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</si>
  <si>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</si>
  <si>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</si>
  <si>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</si>
  <si>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</si>
  <si>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</si>
  <si>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</si>
  <si>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</si>
  <si>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</si>
  <si>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</si>
  <si>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</si>
  <si>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</si>
  <si>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</si>
  <si>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</si>
  <si>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</si>
  <si>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</si>
  <si>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</si>
  <si>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</si>
  <si>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</si>
  <si>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</si>
  <si>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</si>
  <si>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</si>
  <si>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</si>
  <si>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</si>
  <si>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</si>
  <si>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</si>
  <si>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</si>
  <si>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</si>
  <si>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</si>
  <si>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</si>
  <si>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</si>
  <si>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</si>
  <si>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</si>
  <si>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</si>
  <si>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</si>
  <si>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</si>
  <si>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</si>
  <si>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</si>
  <si>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</si>
  <si>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</si>
  <si>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</si>
  <si>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</si>
  <si>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</si>
  <si>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</si>
  <si>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</si>
  <si>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</si>
  <si>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</si>
  <si>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</si>
  <si>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</si>
  <si>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</si>
  <si>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</si>
  <si>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</si>
  <si>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</si>
  <si>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</si>
  <si>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</si>
  <si>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</si>
  <si>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</si>
  <si>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</si>
  <si>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</si>
  <si>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</si>
  <si>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</si>
  <si>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</si>
  <si>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</si>
  <si>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</si>
  <si>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</si>
  <si>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</si>
  <si>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</si>
  <si>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</si>
  <si>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</si>
  <si>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</si>
  <si>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</si>
  <si>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</si>
  <si>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</si>
  <si>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</si>
  <si>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</si>
  <si>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</si>
  <si>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</si>
  <si>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</si>
  <si>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</si>
  <si>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</si>
  <si>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</si>
  <si>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</si>
  <si>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</si>
  <si>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</si>
  <si>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</si>
  <si>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</si>
  <si>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</si>
  <si>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</si>
  <si>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</si>
  <si>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</si>
  <si>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</si>
  <si>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</si>
  <si>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</si>
  <si>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</si>
  <si>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</si>
  <si>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</si>
  <si>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</si>
  <si>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</si>
  <si>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</si>
  <si>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</si>
  <si>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</si>
  <si>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</si>
  <si>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</si>
  <si>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</si>
  <si>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</si>
  <si>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</si>
  <si>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</si>
  <si>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</si>
  <si>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</si>
  <si>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</si>
  <si>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</si>
  <si>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</si>
  <si>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</si>
  <si>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</si>
  <si>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</si>
  <si>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</si>
  <si>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</si>
  <si>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</si>
  <si>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</si>
  <si>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</si>
  <si>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</si>
  <si>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</si>
  <si>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</si>
  <si>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</si>
  <si>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</si>
  <si>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</si>
  <si>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</si>
  <si>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</si>
  <si>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</si>
  <si>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</si>
  <si>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</si>
  <si>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</si>
  <si>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</si>
  <si>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</si>
  <si>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</si>
  <si>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</si>
  <si>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</si>
  <si>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</si>
  <si>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</si>
  <si>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</si>
  <si>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</si>
  <si>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</si>
  <si>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</si>
  <si>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</si>
  <si>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</si>
  <si>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</si>
  <si>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</si>
  <si>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</si>
  <si>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</si>
  <si>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</si>
  <si>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</si>
  <si>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</si>
  <si>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</si>
  <si>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</si>
  <si>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</si>
  <si>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</si>
  <si>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</si>
  <si>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</si>
  <si>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</si>
  <si>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</si>
  <si>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</si>
  <si>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</si>
  <si>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</si>
  <si>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</si>
  <si>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</si>
  <si>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</si>
  <si>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</si>
  <si>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</si>
  <si>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</si>
  <si>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</si>
  <si>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</si>
  <si>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</si>
  <si>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</si>
  <si>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</si>
  <si>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</si>
  <si>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</si>
  <si>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</si>
  <si>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</si>
  <si>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</si>
  <si>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</si>
  <si>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</si>
  <si>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</si>
  <si>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</si>
  <si>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</si>
  <si>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</si>
  <si>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</si>
  <si>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</si>
  <si>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</si>
  <si>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</si>
  <si>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</si>
  <si>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</si>
  <si>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</si>
  <si>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</si>
  <si>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</si>
  <si>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</si>
  <si>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</si>
  <si>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</si>
  <si>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</si>
  <si>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</si>
  <si>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</si>
  <si>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</si>
  <si>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</si>
  <si>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</si>
  <si>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</si>
  <si>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</si>
  <si>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</si>
  <si>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</si>
  <si>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</si>
  <si>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</si>
  <si>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</si>
  <si>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</si>
  <si>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</si>
  <si>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</si>
  <si>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</si>
  <si>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</si>
  <si>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</si>
  <si>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</si>
  <si>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</si>
  <si>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</si>
  <si>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</si>
  <si>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</si>
  <si>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</si>
  <si>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</si>
  <si>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</si>
  <si>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</si>
  <si>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</si>
  <si>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</si>
  <si>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</si>
  <si>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</si>
  <si>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</si>
  <si>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</si>
  <si>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</si>
  <si>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</si>
  <si>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</si>
  <si>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</si>
  <si>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</si>
  <si>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</si>
  <si>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</si>
  <si>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</si>
  <si>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</si>
  <si>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</si>
  <si>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</si>
  <si>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</si>
  <si>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</si>
  <si>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</si>
  <si>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</si>
  <si>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</si>
  <si>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</si>
  <si>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</si>
  <si>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</si>
  <si>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</si>
  <si>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</si>
  <si>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</si>
  <si>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</si>
  <si>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</si>
  <si>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</si>
  <si>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</si>
  <si>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</si>
  <si>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</si>
  <si>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</si>
  <si>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</si>
  <si>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</si>
  <si>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</si>
  <si>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</si>
  <si>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</si>
  <si>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</si>
  <si>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</si>
  <si>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</si>
  <si>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</si>
  <si>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</si>
  <si>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</si>
  <si>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</si>
  <si>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</si>
  <si>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</si>
  <si>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</si>
  <si>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</si>
  <si>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</si>
  <si>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</si>
  <si>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</si>
  <si>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</si>
  <si>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</si>
  <si>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</si>
  <si>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</si>
  <si>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</si>
  <si>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</si>
  <si>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</si>
  <si>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</si>
  <si>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</si>
  <si>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</si>
  <si>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</si>
  <si>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</si>
  <si>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</si>
  <si>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</si>
  <si>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</si>
  <si>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</si>
  <si>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</si>
  <si>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</si>
  <si>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</si>
  <si>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</si>
  <si>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</si>
  <si>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</si>
  <si>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</si>
  <si>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</si>
  <si>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</si>
  <si>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</si>
  <si>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</si>
  <si>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</si>
  <si>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</si>
  <si>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</si>
  <si>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</si>
  <si>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</si>
  <si>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</si>
  <si>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</si>
  <si>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</si>
  <si>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</si>
  <si>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</si>
  <si>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</si>
  <si>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</si>
  <si>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</si>
  <si>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</si>
  <si>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</si>
  <si>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</si>
  <si>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</si>
  <si>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</si>
  <si>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</si>
  <si>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</si>
  <si>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</si>
  <si>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</si>
  <si>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</si>
  <si>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</si>
  <si>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</si>
  <si>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</si>
  <si>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</si>
  <si>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</si>
  <si>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</si>
  <si>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</si>
  <si>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</si>
  <si>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</si>
  <si>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</si>
  <si>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</si>
  <si>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</si>
  <si>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</si>
  <si>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</si>
  <si>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</si>
  <si>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</si>
  <si>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</si>
  <si>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</si>
  <si>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</si>
  <si>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</si>
  <si>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</si>
  <si>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</si>
  <si>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</si>
  <si>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</si>
  <si>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</si>
  <si>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</si>
  <si>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</si>
  <si>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</si>
  <si>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</si>
  <si>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</si>
  <si>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</si>
  <si>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</si>
  <si>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</si>
  <si>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</si>
  <si>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</si>
  <si>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</si>
  <si>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</si>
  <si>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</si>
  <si>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</si>
  <si>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</si>
  <si>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</si>
  <si>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</si>
  <si>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</si>
  <si>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</si>
  <si>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</si>
  <si>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</si>
  <si>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</si>
  <si>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</si>
  <si>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</si>
  <si>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</si>
  <si>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</si>
  <si>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</si>
  <si>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</si>
  <si>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</si>
  <si>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</si>
  <si>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</si>
  <si>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</si>
  <si>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</si>
  <si>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</si>
  <si>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</si>
  <si>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</si>
  <si>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</si>
  <si>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</si>
  <si>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</si>
  <si>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</si>
  <si>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</si>
  <si>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</si>
  <si>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</si>
  <si>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</si>
  <si>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</si>
  <si>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</si>
  <si>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</si>
  <si>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</si>
  <si>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</si>
  <si>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</si>
  <si>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</si>
  <si>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</si>
  <si>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</si>
  <si>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</si>
  <si>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</si>
  <si>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</si>
  <si>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</si>
  <si>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</si>
  <si>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</si>
  <si>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</si>
  <si>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</si>
  <si>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</si>
  <si>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</si>
  <si>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</si>
  <si>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</si>
  <si>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</si>
  <si>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</si>
  <si>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</si>
  <si>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</si>
  <si>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</si>
  <si>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</si>
  <si>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</si>
  <si>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</si>
  <si>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</si>
  <si>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</si>
  <si>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</si>
  <si>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</si>
  <si>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</si>
  <si>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</si>
  <si>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</si>
  <si>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</si>
  <si>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</si>
  <si>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</si>
  <si>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</si>
  <si>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</si>
  <si>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</si>
  <si>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</si>
  <si>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</si>
  <si>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</si>
  <si>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</si>
  <si>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</si>
  <si>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</si>
  <si>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</si>
  <si>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</si>
  <si>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</si>
  <si>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</si>
  <si>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</si>
  <si>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</si>
  <si>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</si>
  <si>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</si>
  <si>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</si>
  <si>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</si>
  <si>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</si>
  <si>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</si>
  <si>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</si>
  <si>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</si>
  <si>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</si>
  <si>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</si>
  <si>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</si>
  <si>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</si>
  <si>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</si>
  <si>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</si>
  <si>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</si>
  <si>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</si>
  <si>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</si>
  <si>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</si>
  <si>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</si>
  <si>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</si>
  <si>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</si>
  <si>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</si>
  <si>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</si>
  <si>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</si>
  <si>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</si>
  <si>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</si>
  <si>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</si>
  <si>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</si>
  <si>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</si>
  <si>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</si>
  <si>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</si>
  <si>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</si>
  <si>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</si>
  <si>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</si>
  <si>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</si>
  <si>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</si>
  <si>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</si>
  <si>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</si>
  <si>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</si>
  <si>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</si>
  <si>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</si>
  <si>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</si>
  <si>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</si>
  <si>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</si>
  <si>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</si>
  <si>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</si>
  <si>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</si>
  <si>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</si>
  <si>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</si>
  <si>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</si>
  <si>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</si>
  <si>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</si>
  <si>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</si>
  <si>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</si>
  <si>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</si>
  <si>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</si>
  <si>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</si>
  <si>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</si>
  <si>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</si>
  <si>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</si>
  <si>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</si>
  <si>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</si>
  <si>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</si>
  <si>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</si>
  <si>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</si>
  <si>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</si>
  <si>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</si>
  <si>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</si>
  <si>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</si>
  <si>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</si>
  <si>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</si>
  <si>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</si>
  <si>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</si>
  <si>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</si>
  <si>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</si>
  <si>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</si>
  <si>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</si>
  <si>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</si>
  <si>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</si>
  <si>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</si>
  <si>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</si>
  <si>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</si>
  <si>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</si>
  <si>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</si>
  <si>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</si>
  <si>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</si>
  <si>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</si>
  <si>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</si>
  <si>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</si>
  <si>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</si>
  <si>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</si>
  <si>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</si>
  <si>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</si>
  <si>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</si>
  <si>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</si>
  <si>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</si>
  <si>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</si>
  <si>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</si>
  <si>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</si>
  <si>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</si>
  <si>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</si>
  <si>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</si>
  <si>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</si>
  <si>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</si>
  <si>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</si>
  <si>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</si>
  <si>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</si>
  <si>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</si>
  <si>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</si>
  <si>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</si>
  <si>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</si>
  <si>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</si>
  <si>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</si>
  <si>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</si>
  <si>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</si>
  <si>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</si>
  <si>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</si>
  <si>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</si>
  <si>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</si>
  <si>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</si>
  <si>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</si>
  <si>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</si>
  <si>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</si>
  <si>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</si>
  <si>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</si>
  <si>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</si>
  <si>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</si>
  <si>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</si>
  <si>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</si>
  <si>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</si>
  <si>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</si>
  <si>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</si>
  <si>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</si>
  <si>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</si>
  <si>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</si>
  <si>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</si>
  <si>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</si>
  <si>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</si>
  <si>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</si>
  <si>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</si>
  <si>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</si>
  <si>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</si>
  <si>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</si>
  <si>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</si>
  <si>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</si>
  <si>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</si>
  <si>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</si>
  <si>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</si>
  <si>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</si>
  <si>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</si>
  <si>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</si>
  <si>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</si>
  <si>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</si>
  <si>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</si>
  <si>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</si>
  <si>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</si>
  <si>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</si>
  <si>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</si>
  <si>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</si>
  <si>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</si>
  <si>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</si>
  <si>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</si>
  <si>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</si>
  <si>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</si>
  <si>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</si>
  <si>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</si>
  <si>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</si>
  <si>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</si>
  <si>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</si>
  <si>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</si>
  <si>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</si>
  <si>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</si>
  <si>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</si>
  <si>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</si>
  <si>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</si>
  <si>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</si>
  <si>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</si>
  <si>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</si>
  <si>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</si>
  <si>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</si>
  <si>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</si>
  <si>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</si>
  <si>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</si>
  <si>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</si>
  <si>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</si>
  <si>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</si>
  <si>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</si>
  <si>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</si>
  <si>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</si>
  <si>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</si>
  <si>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</si>
  <si>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</si>
  <si>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</si>
  <si>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</si>
  <si>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</si>
  <si>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</si>
  <si>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</si>
  <si>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</si>
  <si>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</si>
  <si>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</si>
  <si>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</si>
  <si>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</si>
  <si>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</si>
  <si>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</si>
  <si>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</si>
  <si>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</si>
  <si>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</si>
  <si>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</si>
  <si>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</si>
  <si>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</si>
  <si>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</si>
  <si>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</si>
  <si>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</si>
  <si>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</si>
  <si>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</si>
  <si>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</si>
  <si>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</si>
  <si>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</si>
  <si>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</si>
  <si>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</si>
  <si>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</si>
  <si>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</si>
  <si>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</si>
  <si>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</si>
  <si>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</si>
  <si>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</si>
  <si>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</si>
  <si>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</si>
  <si>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</si>
  <si>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</si>
  <si>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</si>
  <si>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</si>
  <si>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</si>
  <si>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</si>
  <si>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</si>
  <si>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</si>
  <si>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</si>
  <si>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</si>
  <si>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</si>
  <si>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</si>
  <si>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</si>
  <si>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</si>
  <si>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</si>
  <si>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</si>
  <si>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</si>
  <si>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</si>
  <si>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</si>
  <si>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</si>
  <si>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</si>
  <si>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</si>
  <si>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</si>
  <si>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</si>
  <si>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</si>
  <si>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</si>
  <si>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</si>
  <si>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</si>
  <si>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</si>
  <si>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</si>
  <si>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</si>
  <si>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</si>
  <si>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</si>
  <si>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</si>
  <si>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</si>
  <si>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</si>
  <si>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</si>
  <si>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</si>
  <si>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</si>
  <si>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</si>
  <si>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</si>
  <si>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</si>
  <si>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</si>
  <si>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</si>
  <si>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</si>
  <si>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</si>
  <si>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</si>
  <si>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</si>
  <si>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</si>
  <si>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</si>
  <si>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</si>
  <si>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</si>
  <si>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</si>
  <si>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</si>
  <si>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</si>
  <si>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</si>
  <si>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</si>
  <si>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</si>
  <si>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</si>
  <si>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</si>
  <si>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</si>
  <si>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</si>
  <si>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</si>
  <si>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</si>
  <si>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</si>
  <si>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</si>
  <si>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</si>
  <si>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</si>
  <si>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</si>
  <si>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</si>
  <si>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</si>
  <si>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</si>
  <si>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</si>
  <si>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</si>
  <si>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</si>
  <si>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</si>
  <si>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</si>
  <si>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</si>
  <si>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</si>
  <si>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</si>
  <si>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</si>
  <si>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</si>
  <si>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</si>
  <si>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</si>
  <si>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</si>
  <si>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</si>
  <si>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</si>
  <si>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</si>
  <si>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</si>
  <si>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</si>
  <si>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</si>
  <si>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</si>
  <si>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</si>
  <si>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</si>
  <si>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</si>
  <si>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</si>
  <si>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</si>
  <si>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</si>
  <si>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</si>
  <si>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</si>
  <si>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</si>
  <si>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</si>
  <si>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</si>
  <si>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</si>
  <si>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</si>
  <si>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</si>
  <si>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</si>
  <si>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</si>
  <si>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</si>
  <si>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</si>
  <si>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</si>
  <si>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</si>
  <si>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</si>
  <si>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</si>
  <si>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</si>
  <si>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</si>
  <si>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</si>
  <si>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</si>
  <si>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</si>
  <si>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</si>
  <si>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</si>
  <si>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</si>
  <si>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</si>
  <si>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</si>
  <si>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</si>
  <si>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</si>
  <si>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</si>
  <si>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</si>
  <si>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</si>
  <si>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</si>
  <si>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</si>
  <si>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</si>
  <si>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</si>
  <si>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</si>
  <si>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</si>
  <si>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</si>
  <si>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</si>
  <si>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</si>
  <si>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</si>
  <si>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</si>
  <si>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</si>
  <si>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</si>
  <si>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</si>
  <si>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</si>
  <si>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</si>
  <si>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</si>
  <si>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</si>
  <si>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</si>
  <si>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</si>
  <si>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</si>
  <si>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</si>
  <si>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</si>
  <si>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</si>
  <si>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</si>
  <si>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</si>
  <si>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</si>
  <si>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</si>
  <si>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</si>
  <si>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</si>
  <si>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</si>
  <si>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</si>
  <si>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</si>
  <si>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</si>
  <si>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</si>
  <si>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</si>
  <si>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</si>
  <si>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</si>
  <si>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</si>
  <si>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</si>
  <si>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</si>
  <si>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</si>
  <si>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</si>
  <si>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</si>
  <si>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</si>
  <si>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</si>
  <si>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</si>
  <si>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</si>
  <si>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</si>
  <si>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</si>
  <si>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</si>
  <si>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</si>
  <si>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</si>
  <si>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</si>
  <si>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</si>
  <si>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</si>
  <si>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</si>
  <si>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</si>
  <si>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</si>
  <si>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</si>
  <si>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</si>
  <si>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</si>
  <si>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</si>
  <si>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</si>
  <si>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</si>
  <si>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</si>
  <si>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</si>
  <si>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</si>
  <si>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</si>
  <si>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</si>
  <si>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</si>
  <si>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</si>
  <si>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</si>
  <si>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</si>
  <si>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</si>
  <si>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</si>
  <si>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</si>
  <si>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</si>
  <si>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</si>
  <si>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</si>
  <si>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</si>
  <si>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</si>
  <si>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</si>
  <si>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</si>
  <si>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</si>
  <si>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</si>
  <si>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</si>
  <si>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</si>
  <si>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</si>
  <si>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</si>
  <si>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</si>
  <si>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</si>
  <si>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</si>
  <si>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</si>
  <si>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</si>
  <si>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</si>
  <si>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</si>
  <si>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</si>
  <si>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</si>
  <si>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</si>
  <si>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</si>
  <si>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</si>
  <si>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</si>
  <si>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</si>
  <si>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</si>
  <si>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</si>
  <si>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</si>
  <si>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</si>
  <si>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</si>
  <si>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</si>
  <si>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</si>
  <si>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</si>
  <si>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</si>
  <si>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</si>
  <si>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</si>
  <si>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</si>
  <si>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</si>
  <si>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</si>
  <si>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</si>
  <si>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</si>
  <si>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</si>
  <si>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</si>
  <si>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</si>
  <si>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</si>
  <si>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</si>
  <si>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</si>
  <si>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</si>
  <si>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</si>
  <si>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</si>
  <si>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</si>
  <si>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</si>
  <si>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</si>
  <si>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</si>
  <si>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</si>
  <si>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</si>
  <si>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</si>
  <si>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</si>
  <si>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</si>
  <si>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</si>
  <si>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</si>
  <si>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</si>
  <si>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</si>
  <si>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</si>
  <si>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</si>
  <si>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</si>
  <si>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</si>
  <si>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</si>
  <si>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</si>
  <si>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</si>
  <si>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</si>
  <si>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</si>
  <si>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</si>
  <si>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</si>
  <si>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</si>
  <si>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</si>
  <si>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</si>
  <si>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</si>
  <si>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</si>
  <si>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</si>
  <si>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</si>
  <si>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</si>
  <si>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</si>
  <si>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</si>
  <si>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</si>
  <si>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</si>
  <si>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</si>
  <si>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</si>
  <si>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</si>
  <si>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</si>
  <si>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</si>
  <si>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</si>
  <si>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</si>
  <si>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</si>
  <si>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</si>
  <si>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</si>
  <si>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</si>
  <si>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</si>
  <si>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</si>
  <si>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</si>
  <si>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</si>
  <si>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</si>
  <si>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</si>
  <si>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</si>
  <si>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</si>
  <si>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</si>
  <si>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</si>
  <si>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</si>
  <si>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</si>
  <si>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</si>
  <si>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</si>
  <si>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</si>
  <si>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</si>
  <si>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</si>
  <si>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</si>
  <si>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</si>
  <si>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</si>
  <si>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</si>
  <si>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</si>
  <si>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</si>
  <si>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</si>
  <si>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</si>
  <si>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</si>
  <si>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</si>
  <si>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</si>
  <si>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</si>
  <si>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</si>
  <si>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</si>
  <si>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</si>
  <si>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</si>
  <si>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</si>
  <si>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</si>
  <si>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</si>
  <si>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</si>
  <si>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</si>
  <si>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</si>
  <si>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</si>
  <si>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</si>
  <si>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</si>
  <si>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</si>
  <si>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</si>
  <si>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</si>
  <si>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</si>
  <si>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</si>
  <si>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</si>
  <si>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</si>
  <si>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</si>
  <si>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</si>
  <si>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</si>
  <si>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</si>
  <si>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</si>
  <si>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</si>
  <si>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</si>
  <si>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</si>
  <si>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</si>
  <si>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</si>
  <si>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</si>
  <si>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</si>
  <si>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</si>
  <si>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</si>
  <si>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</si>
  <si>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</si>
  <si>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</si>
  <si>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</si>
  <si>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</si>
  <si>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</si>
  <si>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</si>
  <si>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</si>
  <si>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</si>
  <si>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</si>
  <si>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</si>
  <si>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</si>
  <si>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</si>
  <si>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</si>
  <si>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</si>
  <si>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</si>
  <si>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</si>
  <si>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</si>
  <si>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</si>
  <si>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</si>
  <si>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</si>
  <si>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</si>
  <si>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</si>
  <si>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</si>
  <si>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</si>
  <si>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</si>
  <si>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</si>
  <si>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</si>
  <si>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</si>
  <si>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</si>
  <si>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</si>
  <si>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</si>
  <si>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</si>
  <si>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</si>
  <si>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</si>
  <si>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</si>
  <si>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</si>
  <si>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</si>
  <si>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</si>
  <si>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</si>
  <si>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</si>
  <si>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</si>
  <si>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</si>
  <si>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</si>
  <si>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</si>
  <si>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</si>
  <si>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</si>
  <si>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</si>
  <si>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</si>
  <si>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</si>
  <si>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</si>
  <si>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</si>
  <si>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</si>
  <si>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</si>
  <si>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</si>
  <si>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</si>
  <si>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</si>
  <si>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</si>
  <si>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</si>
  <si>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</si>
  <si>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</si>
  <si>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</si>
  <si>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</si>
  <si>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</si>
  <si>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</si>
  <si>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</si>
  <si>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</si>
  <si>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</si>
  <si>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</si>
  <si>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</si>
  <si>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</si>
  <si>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</si>
  <si>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</si>
  <si>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</si>
  <si>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</si>
  <si>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</si>
  <si>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</si>
  <si>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</si>
  <si>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</si>
  <si>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</si>
  <si>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</si>
  <si>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</si>
  <si>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</si>
  <si>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</si>
  <si>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</si>
  <si>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</si>
  <si>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</si>
  <si>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</si>
  <si>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</si>
  <si>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</si>
  <si>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</si>
  <si>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</si>
  <si>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</si>
  <si>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</si>
  <si>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</si>
  <si>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</si>
  <si>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</si>
  <si>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</si>
  <si>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</si>
  <si>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</si>
  <si>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</si>
  <si>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</si>
  <si>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</si>
  <si>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</si>
  <si>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</si>
  <si>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</si>
  <si>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</si>
  <si>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</si>
  <si>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</si>
  <si>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</si>
  <si>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</si>
  <si>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</si>
  <si>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</si>
  <si>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</si>
  <si>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</si>
  <si>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</si>
  <si>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</si>
  <si>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</si>
  <si>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</si>
  <si>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</si>
  <si>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</si>
  <si>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</si>
  <si>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</si>
  <si>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</si>
  <si>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</si>
  <si>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</si>
  <si>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</si>
  <si>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</si>
  <si>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</si>
  <si>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</si>
  <si>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</si>
  <si>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</si>
  <si>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</si>
  <si>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</si>
  <si>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</si>
  <si>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</si>
  <si>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</si>
  <si>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</si>
  <si>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</si>
  <si>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</si>
  <si>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</si>
  <si>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</si>
  <si>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</si>
  <si>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</si>
  <si>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</si>
  <si>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</si>
  <si>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</si>
  <si>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</si>
  <si>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</si>
  <si>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</si>
  <si>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</si>
  <si>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</si>
  <si>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</si>
  <si>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</si>
  <si>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</si>
  <si>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</si>
  <si>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</si>
  <si>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</si>
  <si>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</si>
  <si>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</si>
  <si>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</si>
  <si>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</si>
  <si>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</si>
  <si>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</si>
  <si>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</si>
  <si>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</si>
  <si>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</si>
  <si>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</si>
  <si>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</si>
  <si>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</si>
  <si>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</si>
  <si>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</si>
  <si>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</si>
  <si>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</si>
  <si>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</si>
  <si>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</si>
  <si>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</si>
  <si>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</si>
  <si>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</si>
  <si>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</si>
  <si>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</si>
  <si>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</si>
  <si>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</si>
  <si>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</si>
  <si>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</si>
  <si>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</si>
  <si>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</si>
  <si>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</si>
  <si>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</si>
  <si>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</si>
  <si>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</si>
  <si>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</si>
  <si>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</si>
  <si>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</si>
  <si>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</si>
  <si>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</si>
  <si>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</si>
  <si>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</si>
  <si>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</si>
  <si>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</si>
  <si>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</si>
  <si>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</si>
  <si>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</si>
  <si>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</si>
  <si>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</si>
  <si>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</si>
  <si>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</si>
  <si>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</si>
  <si>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</si>
  <si>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</si>
  <si>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</si>
  <si>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</si>
  <si>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</si>
  <si>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</si>
  <si>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</si>
  <si>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</si>
  <si>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</si>
  <si>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</si>
  <si>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</si>
  <si>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</si>
  <si>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</si>
  <si>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</si>
  <si>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</si>
  <si>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</si>
  <si>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</si>
  <si>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</si>
  <si>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</si>
  <si>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</si>
  <si>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</si>
  <si>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</si>
  <si>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</si>
  <si>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</si>
  <si>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</si>
  <si>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</si>
  <si>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</si>
  <si>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</si>
  <si>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</si>
  <si>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</si>
  <si>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</si>
  <si>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</si>
  <si>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</si>
  <si>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</si>
  <si>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</si>
  <si>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</si>
  <si>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</si>
  <si>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</si>
  <si>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</si>
  <si>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</si>
  <si>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</si>
  <si>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</si>
  <si>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</si>
  <si>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</si>
  <si>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</si>
  <si>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</si>
  <si>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</si>
  <si>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</si>
  <si>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</si>
  <si>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</si>
  <si>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</si>
  <si>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</si>
  <si>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</si>
  <si>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</si>
  <si>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</si>
  <si>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</si>
  <si>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</si>
  <si>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</si>
  <si>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</si>
  <si>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</si>
  <si>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</si>
  <si>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</si>
  <si>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</si>
  <si>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</si>
  <si>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</si>
  <si>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</si>
  <si>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</si>
  <si>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</si>
  <si>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</si>
  <si>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</si>
  <si>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</si>
  <si>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</si>
  <si>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</si>
  <si>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</si>
  <si>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</si>
  <si>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</si>
  <si>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</si>
  <si>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</si>
  <si>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</si>
  <si>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</si>
  <si>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</si>
  <si>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</si>
  <si>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</si>
  <si>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</si>
  <si>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</si>
  <si>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</si>
  <si>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</si>
  <si>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</si>
  <si>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</si>
  <si>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</si>
  <si>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</si>
  <si>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</si>
  <si>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</si>
  <si>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</si>
  <si>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</si>
  <si>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</si>
  <si>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</si>
  <si>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</si>
  <si>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</si>
  <si>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</si>
  <si>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</si>
  <si>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</si>
  <si>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</si>
  <si>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</si>
  <si>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</si>
  <si>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</si>
  <si>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</si>
  <si>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</si>
  <si>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</si>
  <si>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</si>
  <si>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</si>
  <si>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</si>
  <si>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</si>
  <si>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</si>
  <si>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</si>
  <si>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</si>
  <si>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</si>
  <si>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</si>
  <si>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</si>
  <si>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</si>
  <si>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</si>
  <si>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</si>
  <si>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</si>
  <si>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</si>
  <si>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</si>
  <si>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</si>
  <si>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</si>
  <si>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</si>
  <si>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</si>
  <si>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</si>
  <si>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</si>
  <si>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</si>
  <si>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</si>
  <si>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</si>
  <si>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</si>
  <si>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</si>
  <si>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</si>
  <si>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</si>
  <si>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</si>
  <si>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</si>
  <si>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</si>
  <si>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</si>
  <si>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</si>
  <si>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</si>
  <si>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</si>
  <si>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</si>
  <si>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</si>
  <si>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</si>
  <si>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</si>
  <si>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</si>
  <si>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</si>
  <si>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</si>
  <si>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</si>
  <si>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</si>
  <si>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</si>
  <si>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</si>
  <si>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</si>
  <si>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</si>
  <si>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</si>
  <si>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</si>
  <si>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</si>
  <si>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</si>
  <si>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</si>
  <si>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</si>
  <si>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</si>
  <si>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</si>
  <si>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</si>
  <si>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</si>
  <si>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</si>
  <si>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</si>
  <si>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</si>
  <si>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</si>
  <si>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</si>
  <si>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</si>
  <si>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</si>
  <si>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</si>
  <si>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</si>
  <si>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</si>
  <si>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</si>
  <si>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</si>
  <si>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</si>
  <si>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</si>
  <si>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</si>
  <si>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</si>
  <si>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</si>
  <si>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</si>
  <si>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</si>
  <si>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</si>
  <si>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</si>
  <si>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</si>
  <si>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</si>
  <si>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</si>
  <si>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</si>
  <si>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</si>
  <si>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</si>
  <si>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</si>
  <si>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</si>
  <si>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</si>
  <si>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</si>
  <si>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</si>
  <si>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</si>
  <si>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</si>
  <si>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</si>
  <si>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</si>
  <si>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</si>
  <si>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</si>
  <si>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</si>
  <si>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</si>
  <si>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</si>
  <si>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</si>
  <si>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</si>
  <si>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</si>
  <si>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</si>
  <si>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</si>
  <si>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</si>
  <si>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</si>
  <si>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</si>
  <si>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</si>
  <si>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</si>
  <si>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</si>
  <si>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</si>
  <si>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</si>
  <si>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</si>
  <si>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</si>
  <si>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</si>
  <si>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</si>
  <si>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</si>
  <si>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</si>
  <si>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</si>
  <si>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</si>
  <si>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</si>
  <si>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</si>
  <si>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</si>
  <si>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</si>
  <si>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</si>
  <si>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</si>
  <si>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</si>
  <si>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</si>
  <si>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</si>
  <si>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</si>
  <si>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</si>
  <si>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</si>
  <si>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</si>
  <si>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</si>
  <si>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</si>
  <si>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</si>
  <si>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</si>
  <si>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</si>
  <si>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</si>
  <si>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</si>
  <si>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</si>
  <si>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</si>
  <si>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</si>
  <si>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</si>
  <si>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</si>
  <si>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</si>
  <si>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</si>
  <si>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</si>
  <si>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</si>
  <si>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</si>
  <si>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</si>
  <si>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</si>
  <si>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</si>
  <si>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</si>
  <si>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</si>
  <si>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</si>
  <si>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</si>
  <si>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</si>
  <si>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</si>
  <si>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</si>
  <si>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</si>
  <si>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</si>
  <si>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</si>
  <si>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</si>
  <si>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</si>
  <si>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</si>
  <si>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</si>
  <si>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</si>
  <si>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</si>
  <si>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</si>
  <si>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</si>
  <si>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</si>
  <si>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</si>
  <si>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</si>
  <si>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</si>
  <si>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</si>
  <si>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</si>
  <si>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</si>
  <si>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</si>
  <si>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</si>
  <si>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</si>
  <si>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</si>
  <si>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</si>
  <si>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</si>
  <si>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</si>
  <si>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</si>
  <si>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</si>
  <si>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</si>
  <si>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</si>
  <si>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</si>
  <si>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</si>
  <si>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</si>
  <si>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</si>
  <si>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</si>
  <si>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</si>
  <si>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</si>
  <si>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</si>
  <si>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</si>
  <si>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</si>
  <si>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</si>
  <si>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</si>
  <si>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</si>
  <si>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</si>
  <si>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</si>
  <si>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</si>
  <si>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</si>
  <si>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</si>
  <si>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</si>
  <si>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</si>
  <si>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</si>
  <si>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</si>
  <si>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</si>
  <si>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</si>
  <si>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</si>
  <si>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</si>
  <si>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</si>
  <si>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</si>
  <si>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</si>
  <si>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</si>
  <si>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</si>
  <si>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</si>
  <si>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</si>
  <si>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</si>
  <si>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</si>
  <si>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</si>
  <si>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</si>
  <si>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</si>
  <si>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</si>
  <si>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</si>
  <si>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</si>
  <si>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</si>
  <si>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</si>
  <si>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</si>
  <si>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</si>
  <si>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</si>
  <si>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</si>
  <si>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</si>
  <si>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</si>
  <si>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</si>
  <si>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</si>
  <si>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</si>
  <si>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</si>
  <si>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</si>
  <si>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</si>
  <si>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</si>
  <si>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</si>
  <si>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</si>
  <si>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</si>
  <si>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</si>
  <si>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</si>
  <si>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</si>
  <si>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</si>
  <si>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</si>
  <si>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</si>
  <si>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</si>
  <si>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</si>
  <si>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</si>
  <si>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</si>
  <si>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</si>
  <si>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</si>
  <si>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</si>
  <si>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</si>
  <si>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</si>
  <si>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</si>
  <si>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</si>
  <si>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</si>
  <si>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</si>
  <si>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</si>
  <si>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</si>
  <si>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</si>
  <si>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</si>
  <si>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</si>
  <si>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</si>
  <si>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</si>
  <si>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</si>
  <si>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</si>
  <si>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</si>
  <si>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</si>
  <si>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</si>
  <si>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</si>
  <si>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</si>
  <si>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</si>
  <si>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</si>
  <si>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</si>
  <si>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</si>
  <si>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</si>
  <si>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</si>
  <si>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</si>
  <si>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</si>
  <si>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</si>
  <si>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</si>
  <si>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</si>
  <si>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</si>
  <si>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</si>
  <si>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</si>
  <si>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</si>
  <si>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</si>
  <si>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</si>
  <si>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</si>
  <si>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</si>
  <si>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</si>
  <si>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</si>
  <si>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</si>
  <si>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</si>
  <si>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</si>
  <si>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</si>
  <si>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</si>
  <si>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</si>
  <si>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</si>
  <si>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</si>
  <si>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</si>
  <si>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</si>
  <si>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</si>
  <si>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</si>
  <si>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</si>
  <si>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</si>
  <si>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</si>
  <si>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</si>
  <si>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</si>
  <si>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</si>
  <si>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</si>
  <si>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</si>
  <si>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</si>
  <si>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</si>
  <si>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</si>
  <si>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</si>
  <si>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</si>
  <si>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</si>
  <si>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</si>
  <si>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</si>
  <si>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</si>
  <si>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</si>
  <si>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</si>
  <si>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</si>
  <si>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</si>
  <si>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</si>
  <si>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</si>
  <si>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</si>
  <si>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</si>
  <si>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</si>
  <si>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</si>
  <si>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</si>
  <si>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</si>
  <si>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</si>
  <si>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</si>
  <si>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</si>
  <si>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</si>
  <si>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</si>
  <si>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</si>
  <si>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</si>
  <si>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</si>
  <si>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</si>
  <si>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</si>
  <si>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</si>
  <si>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</si>
  <si>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</si>
  <si>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</si>
  <si>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</si>
  <si>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</si>
  <si>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</si>
  <si>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</si>
  <si>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</si>
  <si>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</si>
  <si>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</si>
  <si>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</si>
  <si>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</si>
  <si>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</si>
  <si>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</si>
  <si>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</si>
  <si>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</si>
  <si>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</si>
  <si>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</si>
  <si>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</si>
  <si>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</si>
  <si>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</si>
  <si>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</si>
  <si>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</si>
  <si>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</si>
  <si>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</si>
  <si>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</si>
  <si>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</si>
  <si>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</si>
  <si>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</si>
  <si>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</si>
  <si>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</si>
  <si>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</si>
  <si>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</si>
  <si>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</si>
  <si>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</si>
  <si>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</si>
  <si>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</si>
  <si>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</si>
  <si>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</si>
  <si>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</si>
  <si>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</si>
  <si>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</si>
  <si>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</si>
  <si>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</si>
  <si>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</si>
  <si>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</si>
  <si>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</si>
  <si>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</si>
  <si>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</si>
  <si>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</si>
  <si>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</si>
  <si>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</si>
  <si>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</si>
  <si>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</si>
  <si>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</si>
  <si>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</si>
  <si>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</si>
  <si>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</si>
  <si>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</si>
  <si>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</si>
  <si>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</si>
  <si>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</si>
  <si>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</si>
  <si>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</si>
  <si>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</si>
  <si>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</si>
  <si>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</si>
  <si>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</si>
  <si>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</si>
  <si>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</si>
  <si>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</si>
  <si>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</si>
  <si>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</si>
  <si>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</si>
  <si>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</si>
  <si>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</si>
  <si>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</si>
  <si>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</si>
  <si>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</si>
  <si>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</si>
  <si>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</si>
  <si>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</si>
  <si>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</si>
  <si>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</si>
  <si>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</si>
  <si>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</si>
  <si>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</si>
  <si>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</si>
  <si>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</si>
  <si>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</si>
  <si>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</si>
  <si>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</si>
  <si>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</si>
  <si>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</si>
  <si>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</si>
  <si>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</si>
  <si>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</si>
  <si>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</si>
  <si>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</si>
  <si>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</si>
  <si>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</si>
  <si>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</si>
  <si>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</si>
  <si>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</si>
  <si>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</si>
  <si>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</si>
  <si>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</si>
  <si>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</si>
  <si>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</si>
  <si>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</si>
  <si>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</si>
  <si>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</si>
  <si>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</si>
  <si>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</si>
  <si>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</si>
  <si>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</si>
  <si>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</si>
  <si>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</si>
  <si>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</si>
  <si>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</si>
  <si>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</si>
  <si>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</si>
  <si>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</si>
  <si>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</si>
  <si>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</si>
  <si>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</si>
  <si>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</si>
  <si>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</si>
  <si>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</si>
  <si>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</si>
  <si>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</si>
  <si>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</si>
  <si>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</si>
  <si>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</si>
  <si>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</si>
  <si>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</si>
  <si>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</si>
  <si>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</si>
  <si>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</si>
  <si>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</si>
  <si>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</si>
  <si>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</si>
  <si>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</si>
  <si>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</si>
  <si>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</si>
  <si>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</si>
  <si>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</si>
  <si>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</si>
  <si>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</si>
  <si>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</si>
  <si>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</si>
  <si>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</si>
  <si>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</si>
  <si>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</si>
  <si>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</si>
  <si>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</si>
  <si>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</si>
  <si>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</si>
  <si>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</si>
  <si>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</si>
  <si>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</si>
  <si>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</si>
  <si>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</si>
  <si>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</si>
  <si>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</si>
  <si>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</si>
  <si>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</si>
  <si>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</si>
  <si>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</si>
  <si>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</si>
  <si>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</si>
  <si>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</si>
  <si>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</si>
  <si>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</si>
  <si>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</si>
  <si>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</si>
  <si>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</si>
  <si>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</si>
  <si>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</si>
  <si>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</si>
  <si>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</si>
  <si>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</si>
  <si>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</si>
  <si>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</si>
  <si>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</si>
  <si>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</si>
  <si>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</si>
  <si>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</si>
  <si>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</si>
  <si>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</si>
  <si>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</si>
  <si>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</si>
  <si>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</si>
  <si>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</si>
  <si>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</si>
  <si>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</si>
  <si>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</si>
  <si>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</si>
  <si>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</si>
  <si>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</si>
  <si>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</si>
  <si>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</si>
  <si>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</si>
  <si>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</si>
  <si>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</si>
  <si>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</si>
  <si>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</si>
  <si>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</si>
  <si>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</si>
  <si>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</si>
  <si>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</si>
  <si>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</si>
  <si>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</si>
  <si>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</si>
  <si>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</si>
  <si>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</si>
  <si>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</si>
  <si>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</si>
  <si>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</si>
  <si>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</si>
  <si>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</si>
  <si>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</si>
  <si>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</si>
  <si>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</si>
  <si>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</si>
  <si>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</si>
  <si>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</si>
  <si>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</si>
  <si>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</si>
  <si>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</si>
  <si>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</si>
  <si>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</si>
  <si>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</si>
  <si>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</si>
  <si>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</si>
  <si>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</si>
  <si>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</si>
  <si>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</si>
  <si>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</si>
  <si>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</si>
  <si>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</si>
  <si>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</si>
  <si>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</si>
  <si>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</si>
  <si>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</si>
  <si>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</si>
  <si>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</si>
  <si>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</si>
  <si>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</si>
  <si>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</si>
  <si>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</si>
  <si>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</si>
  <si>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</si>
  <si>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</si>
  <si>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</si>
  <si>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</si>
  <si>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</si>
  <si>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</si>
  <si>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</si>
  <si>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</si>
  <si>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</si>
  <si>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</si>
  <si>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</si>
  <si>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</si>
  <si>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</si>
  <si>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</si>
  <si>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</si>
  <si>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</si>
  <si>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</si>
  <si>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</si>
  <si>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</si>
  <si>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</si>
  <si>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</si>
  <si>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</si>
  <si>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</si>
  <si>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</si>
  <si>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</si>
  <si>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</si>
  <si>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</si>
  <si>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</si>
  <si>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</si>
  <si>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</si>
  <si>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</si>
  <si>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</si>
  <si>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</si>
  <si>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</si>
  <si>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</si>
  <si>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</si>
  <si>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</si>
  <si>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</si>
  <si>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</si>
  <si>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</si>
  <si>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</si>
  <si>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</si>
  <si>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</si>
  <si>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</si>
  <si>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</si>
  <si>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</si>
  <si>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</si>
  <si>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</si>
  <si>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</si>
  <si>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</si>
  <si>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</si>
  <si>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</si>
  <si>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</si>
  <si>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</si>
  <si>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</si>
  <si>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</si>
  <si>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</si>
  <si>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</si>
  <si>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</si>
  <si>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</si>
  <si>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</si>
  <si>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</si>
  <si>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</si>
  <si>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</si>
  <si>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</si>
  <si>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</si>
  <si>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</si>
  <si>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</si>
  <si>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</si>
  <si>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</si>
  <si>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</si>
  <si>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</si>
  <si>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</si>
  <si>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</si>
  <si>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</si>
  <si>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</si>
  <si>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</si>
  <si>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</si>
  <si>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</si>
  <si>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</si>
  <si>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</si>
  <si>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</si>
  <si>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</si>
  <si>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</si>
  <si>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</si>
  <si>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</si>
  <si>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</si>
  <si>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</si>
  <si>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</si>
  <si>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</si>
  <si>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</si>
  <si>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</si>
  <si>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</si>
  <si>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</si>
  <si>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</si>
  <si>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</si>
  <si>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</si>
  <si>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</si>
  <si>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</si>
  <si>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</si>
  <si>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</si>
  <si>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</si>
  <si>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</si>
  <si>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</si>
  <si>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</si>
  <si>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</si>
  <si>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</si>
  <si>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</si>
  <si>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</si>
  <si>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</si>
  <si>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</si>
  <si>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</si>
  <si>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</si>
  <si>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</si>
  <si>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</si>
  <si>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</si>
  <si>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</si>
  <si>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</si>
  <si>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</si>
  <si>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</si>
  <si>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</si>
  <si>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</si>
  <si>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</si>
  <si>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</si>
  <si>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</si>
  <si>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</si>
  <si>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</si>
  <si>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</si>
  <si>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</si>
  <si>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</si>
  <si>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</si>
  <si>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</si>
  <si>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</si>
  <si>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</si>
  <si>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</si>
  <si>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</si>
  <si>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</si>
  <si>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</si>
  <si>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</si>
  <si>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</si>
  <si>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</si>
  <si>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</si>
  <si>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</si>
  <si>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</si>
  <si>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</si>
  <si>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</si>
  <si>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</si>
  <si>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</si>
  <si>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</si>
  <si>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</si>
  <si>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</si>
  <si>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</si>
  <si>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</si>
  <si>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</si>
  <si>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</si>
  <si>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</si>
  <si>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</si>
  <si>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</si>
  <si>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</si>
  <si>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</si>
  <si>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</si>
  <si>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</si>
  <si>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</si>
  <si>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</si>
  <si>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</si>
  <si>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</si>
  <si>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</si>
  <si>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</si>
  <si>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</si>
  <si>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</si>
  <si>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</si>
  <si>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</si>
  <si>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</si>
  <si>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</si>
  <si>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</si>
  <si>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</si>
  <si>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</si>
  <si>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</si>
  <si>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</si>
  <si>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</si>
  <si>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</si>
  <si>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</si>
  <si>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</si>
  <si>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</si>
  <si>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</si>
  <si>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</si>
  <si>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</si>
  <si>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</si>
  <si>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</si>
  <si>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</si>
  <si>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</si>
  <si>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</si>
  <si>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</si>
  <si>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</si>
  <si>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</si>
  <si>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</si>
  <si>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</si>
  <si>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</si>
  <si>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</si>
  <si>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</si>
  <si>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</si>
  <si>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</si>
  <si>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</si>
  <si>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</si>
  <si>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</si>
  <si>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</si>
  <si>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</si>
  <si>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</si>
  <si>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</si>
  <si>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</si>
  <si>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</si>
  <si>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</si>
  <si>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</si>
  <si>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</si>
  <si>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</si>
  <si>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</si>
  <si>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</si>
  <si>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</si>
  <si>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</si>
  <si>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</si>
  <si>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</si>
  <si>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</si>
  <si>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</si>
  <si>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</si>
  <si>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</si>
  <si>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</si>
  <si>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</si>
  <si>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</si>
  <si>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</si>
  <si>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</si>
  <si>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</si>
  <si>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</si>
  <si>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</si>
  <si>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</si>
  <si>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</si>
  <si>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</si>
  <si>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</si>
  <si>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</si>
  <si>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</si>
  <si>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</si>
  <si>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</si>
  <si>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</si>
  <si>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</si>
  <si>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</si>
  <si>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</si>
  <si>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</si>
  <si>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</si>
  <si>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</si>
  <si>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</si>
  <si>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</si>
  <si>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</si>
  <si>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</si>
  <si>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</si>
  <si>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</si>
  <si>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</si>
  <si>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</si>
  <si>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</si>
  <si>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</si>
  <si>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</si>
  <si>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</si>
  <si>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</si>
  <si>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</si>
  <si>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</si>
  <si>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</si>
  <si>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</si>
  <si>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</si>
  <si>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</si>
  <si>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</si>
  <si>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</si>
  <si>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</si>
  <si>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</si>
  <si>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</si>
  <si>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</si>
  <si>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</si>
  <si>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</si>
  <si>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</si>
  <si>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</si>
  <si>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</si>
  <si>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</si>
  <si>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</si>
  <si>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</si>
  <si>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</si>
  <si>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</si>
  <si>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</si>
  <si>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</si>
  <si>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</si>
  <si>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</si>
  <si>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</si>
  <si>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</si>
  <si>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</si>
  <si>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</si>
  <si>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</si>
  <si>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</si>
  <si>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</si>
  <si>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</si>
  <si>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</si>
  <si>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</si>
  <si>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</si>
  <si>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</si>
  <si>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</si>
  <si>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</si>
  <si>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</si>
  <si>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</si>
  <si>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</si>
  <si>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</si>
  <si>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</si>
  <si>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</si>
  <si>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</si>
  <si>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</si>
  <si>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</si>
  <si>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</si>
  <si>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</si>
  <si>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</si>
  <si>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</si>
  <si>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</si>
  <si>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</si>
  <si>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</si>
  <si>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</si>
  <si>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</si>
  <si>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</si>
  <si>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</si>
  <si>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</si>
  <si>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</si>
  <si>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</si>
  <si>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</si>
  <si>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</si>
  <si>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</si>
  <si>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</si>
  <si>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</si>
  <si>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</si>
  <si>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</si>
  <si>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</si>
  <si>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</si>
  <si>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</si>
  <si>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</si>
  <si>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</si>
  <si>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</si>
  <si>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</si>
  <si>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</si>
  <si>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</si>
  <si>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</si>
  <si>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</si>
  <si>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</si>
  <si>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</si>
  <si>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</si>
  <si>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</si>
  <si>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</si>
  <si>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</si>
  <si>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</si>
  <si>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</si>
  <si>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</si>
  <si>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</si>
  <si>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</si>
  <si>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</si>
  <si>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</si>
  <si>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</si>
  <si>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</si>
  <si>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</si>
  <si>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</si>
  <si>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</si>
  <si>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</si>
  <si>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</si>
  <si>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</si>
  <si>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</si>
  <si>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</si>
  <si>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</si>
  <si>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</si>
  <si>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</si>
  <si>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</si>
  <si>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</si>
  <si>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</si>
  <si>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</si>
  <si>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</si>
  <si>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</si>
  <si>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</si>
  <si>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</si>
  <si>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</si>
  <si>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</si>
  <si>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</si>
  <si>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</si>
  <si>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</si>
  <si>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</si>
  <si>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</si>
  <si>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</si>
  <si>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</si>
  <si>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</si>
  <si>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</si>
  <si>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</si>
  <si>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</si>
  <si>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</si>
  <si>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</si>
  <si>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</si>
  <si>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</si>
  <si>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</si>
  <si>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</si>
  <si>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</si>
  <si>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</si>
  <si>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</si>
  <si>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</si>
  <si>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</si>
  <si>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</si>
  <si>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</si>
  <si>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</si>
  <si>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</si>
  <si>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</si>
  <si>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</si>
  <si>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</si>
  <si>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</si>
  <si>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</si>
  <si>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</si>
  <si>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</si>
  <si>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</si>
  <si>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</si>
  <si>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</si>
  <si>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</si>
  <si>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</si>
  <si>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</si>
  <si>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</si>
  <si>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</si>
  <si>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</si>
  <si>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</si>
  <si>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</si>
  <si>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</si>
  <si>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</si>
  <si>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</si>
  <si>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</si>
  <si>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</si>
  <si>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</si>
  <si>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</si>
  <si>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</si>
  <si>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</si>
  <si>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</si>
  <si>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</si>
  <si>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</si>
  <si>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</si>
  <si>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</si>
  <si>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</si>
  <si>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</si>
  <si>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</si>
  <si>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</si>
  <si>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</si>
  <si>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</si>
  <si>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</si>
  <si>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</si>
  <si>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</si>
  <si>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</si>
  <si>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</si>
  <si>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</si>
  <si>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</si>
  <si>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</si>
  <si>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</si>
  <si>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</si>
  <si>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</si>
  <si>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</si>
  <si>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</si>
  <si>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</si>
  <si>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</si>
  <si>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</si>
  <si>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</si>
  <si>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</si>
  <si>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</si>
  <si>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</si>
  <si>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</si>
  <si>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</si>
  <si>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</si>
  <si>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</si>
  <si>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</si>
  <si>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</si>
  <si>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</si>
  <si>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</si>
  <si>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</si>
  <si>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</si>
  <si>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</si>
  <si>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</si>
  <si>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</si>
  <si>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</si>
  <si>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</si>
  <si>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</si>
  <si>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</si>
  <si>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</si>
  <si>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</si>
  <si>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</si>
  <si>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</si>
  <si>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</si>
  <si>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</si>
  <si>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</si>
  <si>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</si>
  <si>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</si>
  <si>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</si>
  <si>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</si>
  <si>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</si>
  <si>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</si>
  <si>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</si>
  <si>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</si>
  <si>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</si>
  <si>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</si>
  <si>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</si>
  <si>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</si>
  <si>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</si>
  <si>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</si>
  <si>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</si>
  <si>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</si>
  <si>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</si>
  <si>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</si>
  <si>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</si>
  <si>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</si>
  <si>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</si>
  <si>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</si>
  <si>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</si>
  <si>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</si>
  <si>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</si>
  <si>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</si>
  <si>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</si>
  <si>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</si>
  <si>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</si>
  <si>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</si>
  <si>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</si>
  <si>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</si>
  <si>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</si>
  <si>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</si>
  <si>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</si>
  <si>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</si>
  <si>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</si>
  <si>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</si>
  <si>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</si>
  <si>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</si>
  <si>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</si>
  <si>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</si>
  <si>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</si>
  <si>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</si>
  <si>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</si>
  <si>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</si>
  <si>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</si>
  <si>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</si>
  <si>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</si>
  <si>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</si>
  <si>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</si>
  <si>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</si>
  <si>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</si>
  <si>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</si>
  <si>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</si>
  <si>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</si>
  <si>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</si>
  <si>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</si>
  <si>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</si>
  <si>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</si>
  <si>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</si>
  <si>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</si>
  <si>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</si>
  <si>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</si>
  <si>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</si>
  <si>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</si>
  <si>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</si>
  <si>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</si>
  <si>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</si>
  <si>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</si>
  <si>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</si>
  <si>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</si>
  <si>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</si>
  <si>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</si>
  <si>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</si>
  <si>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</si>
  <si>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</si>
  <si>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</si>
  <si>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</si>
  <si>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</si>
  <si>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</si>
  <si>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</si>
  <si>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</si>
  <si>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</si>
  <si>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</si>
  <si>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</si>
  <si>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</si>
  <si>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</si>
  <si>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</si>
  <si>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</si>
  <si>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</si>
  <si>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</si>
  <si>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</si>
  <si>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</si>
  <si>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</si>
  <si>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</si>
  <si>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</si>
  <si>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</si>
  <si>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</si>
  <si>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</si>
  <si>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</si>
  <si>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</si>
  <si>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</si>
  <si>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</si>
  <si>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</si>
  <si>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</si>
  <si>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</si>
  <si>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</si>
  <si>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</si>
  <si>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</si>
  <si>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</si>
  <si>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</si>
  <si>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</si>
  <si>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</si>
  <si>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</si>
  <si>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</si>
  <si>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</si>
  <si>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</si>
  <si>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</si>
  <si>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</si>
  <si>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</si>
  <si>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</si>
  <si>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</si>
  <si>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</si>
  <si>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</si>
  <si>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</si>
  <si>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</si>
  <si>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</si>
  <si>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</si>
  <si>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</si>
  <si>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</si>
  <si>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</si>
  <si>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</si>
  <si>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</si>
  <si>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</si>
  <si>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</si>
  <si>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</si>
  <si>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</si>
  <si>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</si>
  <si>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</si>
  <si>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</si>
  <si>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</si>
  <si>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</si>
  <si>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</si>
  <si>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</si>
  <si>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</si>
  <si>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</si>
  <si>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</si>
  <si>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</si>
  <si>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</si>
  <si>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</si>
  <si>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</si>
  <si>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</si>
  <si>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</si>
  <si>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</si>
  <si>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</si>
  <si>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</si>
  <si>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</si>
  <si>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</si>
  <si>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</si>
  <si>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</si>
  <si>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</si>
  <si>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</si>
  <si>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</si>
  <si>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</si>
  <si>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</si>
  <si>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</si>
  <si>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</si>
  <si>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</si>
  <si>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</si>
  <si>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</si>
  <si>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</si>
  <si>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</si>
  <si>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</si>
  <si>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</si>
  <si>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</si>
  <si>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</si>
  <si>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</si>
  <si>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</si>
  <si>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</si>
  <si>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</si>
  <si>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</si>
  <si>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</si>
  <si>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</si>
  <si>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</si>
  <si>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</si>
  <si>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</si>
  <si>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</si>
  <si>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</si>
  <si>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</si>
  <si>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</si>
  <si>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</si>
  <si>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</si>
  <si>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</si>
  <si>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</si>
  <si>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</si>
  <si>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</si>
  <si>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</si>
  <si>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</si>
  <si>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</si>
  <si>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</si>
  <si>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</si>
  <si>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</si>
  <si>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</si>
  <si>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</si>
  <si>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</si>
  <si>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</si>
  <si>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</si>
  <si>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</si>
  <si>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</si>
  <si>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</si>
  <si>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</si>
  <si>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</si>
  <si>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</si>
  <si>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</si>
  <si>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</si>
  <si>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</si>
  <si>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</si>
  <si>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</si>
  <si>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</si>
  <si>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</si>
  <si>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</si>
  <si>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</si>
  <si>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</si>
  <si>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</si>
  <si>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</si>
  <si>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</si>
  <si>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</si>
  <si>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</si>
  <si>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</si>
  <si>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</si>
  <si>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</si>
  <si>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</si>
  <si>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</si>
  <si>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</si>
  <si>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</si>
  <si>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</si>
  <si>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</si>
  <si>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</si>
  <si>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</si>
  <si>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</si>
  <si>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</si>
  <si>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</si>
  <si>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</si>
  <si>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</si>
  <si>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</si>
  <si>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</si>
  <si>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</si>
  <si>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</si>
  <si>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</si>
  <si>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</si>
  <si>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</si>
  <si>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</si>
  <si>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</si>
  <si>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</si>
  <si>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</si>
  <si>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</si>
  <si>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</si>
  <si>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</si>
  <si>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</si>
  <si>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</si>
  <si>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</si>
  <si>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</si>
  <si>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</si>
  <si>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</si>
  <si>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</si>
  <si>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</si>
  <si>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</si>
  <si>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</si>
  <si>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</si>
  <si>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</si>
  <si>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</si>
  <si>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</si>
  <si>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</si>
  <si>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</si>
  <si>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</si>
  <si>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</si>
  <si>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</si>
  <si>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</si>
  <si>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</si>
  <si>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</si>
  <si>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</si>
  <si>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</si>
  <si>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</si>
  <si>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</si>
  <si>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</si>
  <si>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</si>
  <si>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</si>
  <si>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</si>
  <si>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</si>
  <si>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</si>
  <si>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</si>
  <si>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</si>
  <si>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</si>
  <si>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</si>
  <si>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</si>
  <si>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</si>
  <si>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</si>
  <si>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</si>
  <si>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</si>
  <si>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</si>
  <si>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</si>
  <si>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</si>
  <si>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</si>
  <si>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</si>
  <si>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</si>
  <si>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</si>
  <si>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</si>
  <si>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</si>
  <si>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</si>
  <si>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</si>
  <si>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</si>
  <si>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</si>
  <si>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</si>
  <si>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</si>
  <si>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</si>
  <si>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</si>
  <si>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</si>
  <si>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</si>
  <si>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</si>
  <si>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</si>
  <si>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</si>
  <si>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</si>
  <si>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</si>
  <si>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</si>
  <si>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</si>
  <si>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</si>
  <si>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</si>
  <si>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</si>
  <si>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</si>
  <si>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</si>
  <si>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</si>
  <si>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</si>
  <si>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</si>
  <si>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</si>
  <si>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</si>
  <si>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</si>
  <si>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</si>
  <si>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</si>
  <si>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</si>
  <si>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</si>
  <si>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</si>
  <si>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</si>
  <si>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</si>
  <si>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</si>
  <si>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</si>
  <si>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</si>
  <si>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</si>
  <si>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</si>
  <si>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</si>
  <si>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</si>
  <si>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</si>
  <si>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</si>
  <si>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</si>
  <si>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</si>
  <si>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</si>
  <si>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</si>
  <si>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</si>
  <si>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</si>
  <si>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</si>
  <si>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</si>
  <si>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</si>
  <si>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</si>
  <si>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</si>
  <si>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</si>
  <si>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</si>
  <si>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</si>
  <si>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</si>
  <si>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</si>
  <si>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</si>
  <si>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</si>
  <si>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</si>
  <si>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</si>
  <si>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</si>
  <si>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</si>
  <si>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</si>
  <si>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</si>
  <si>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</si>
  <si>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</si>
  <si>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</si>
  <si>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</si>
  <si>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</si>
  <si>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</si>
  <si>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</si>
  <si>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</si>
  <si>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</si>
  <si>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</si>
  <si>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</si>
  <si>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</si>
  <si>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</si>
  <si>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</si>
  <si>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</si>
  <si>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</si>
  <si>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</si>
  <si>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</si>
  <si>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</si>
  <si>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</si>
  <si>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</si>
  <si>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</si>
  <si>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</si>
  <si>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</si>
  <si>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</si>
  <si>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</si>
  <si>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</si>
  <si>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</si>
  <si>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</si>
  <si>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</si>
  <si>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</si>
  <si>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</si>
  <si>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</si>
  <si>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</si>
  <si>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</si>
  <si>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</si>
  <si>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</si>
  <si>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</si>
  <si>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</si>
  <si>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</si>
  <si>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</si>
  <si>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</si>
  <si>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</si>
  <si>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</si>
  <si>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</si>
  <si>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</si>
  <si>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</si>
  <si>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</si>
  <si>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</si>
  <si>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</si>
  <si>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</si>
  <si>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</si>
  <si>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</si>
  <si>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</si>
  <si>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</si>
  <si>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</si>
  <si>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</si>
  <si>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</si>
  <si>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</si>
  <si>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</si>
  <si>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</si>
  <si>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</si>
  <si>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</si>
  <si>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</si>
  <si>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</si>
  <si>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</si>
  <si>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</si>
  <si>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</si>
  <si>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</si>
  <si>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</si>
  <si>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</si>
  <si>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</si>
  <si>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</si>
  <si>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</si>
  <si>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</si>
  <si>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</si>
  <si>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</si>
  <si>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</si>
  <si>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</si>
  <si>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</si>
  <si>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</si>
  <si>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</si>
  <si>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</si>
  <si>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</si>
  <si>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</si>
  <si>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</si>
  <si>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</si>
  <si>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</si>
  <si>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</si>
  <si>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</si>
  <si>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</si>
  <si>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</si>
  <si>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</si>
  <si>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</si>
  <si>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</si>
  <si>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</si>
  <si>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</si>
  <si>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</si>
  <si>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</si>
  <si>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</si>
  <si>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</si>
  <si>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</si>
  <si>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</si>
  <si>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</si>
  <si>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</si>
  <si>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</si>
  <si>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</si>
  <si>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</si>
  <si>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</si>
  <si>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</si>
  <si>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</si>
  <si>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</si>
  <si>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</si>
  <si>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</si>
  <si>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</si>
  <si>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</si>
  <si>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</si>
  <si>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</si>
  <si>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</si>
  <si>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</si>
  <si>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</si>
  <si>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</si>
  <si>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</si>
  <si>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</si>
  <si>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</si>
  <si>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</si>
  <si>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</si>
  <si>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</si>
  <si>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</si>
  <si>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</si>
  <si>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</si>
  <si>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</si>
  <si>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</si>
  <si>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</si>
  <si>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</si>
  <si>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</si>
  <si>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</si>
  <si>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</si>
  <si>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</si>
  <si>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</si>
  <si>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</si>
  <si>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</si>
  <si>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</si>
  <si>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</si>
  <si>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</si>
  <si>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</si>
  <si>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</si>
  <si>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</si>
  <si>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</si>
  <si>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</si>
  <si>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</si>
  <si>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</si>
  <si>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</si>
  <si>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</si>
  <si>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</si>
  <si>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</si>
  <si>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</si>
  <si>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</si>
  <si>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</si>
  <si>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</si>
  <si>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</si>
  <si>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</si>
  <si>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</si>
  <si>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</si>
  <si>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</si>
  <si>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</si>
  <si>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</si>
  <si>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</si>
  <si>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</si>
  <si>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</si>
  <si>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</si>
  <si>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</si>
  <si>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</si>
  <si>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</si>
  <si>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</si>
  <si>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</si>
  <si>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</si>
  <si>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</si>
  <si>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</si>
  <si>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</si>
  <si>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</si>
  <si>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</si>
  <si>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</si>
  <si>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</si>
  <si>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</si>
  <si>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</si>
  <si>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</si>
  <si>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</si>
  <si>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</si>
  <si>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</si>
  <si>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</si>
  <si>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</si>
  <si>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</si>
  <si>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</si>
  <si>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</si>
  <si>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</si>
  <si>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</si>
  <si>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</si>
  <si>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</si>
  <si>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</si>
  <si>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</si>
  <si>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</si>
  <si>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</si>
  <si>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</si>
  <si>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</si>
  <si>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</si>
  <si>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</si>
  <si>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</si>
  <si>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</si>
  <si>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</si>
  <si>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</si>
  <si>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</si>
  <si>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</si>
  <si>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</si>
  <si>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</si>
  <si>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</si>
  <si>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</si>
  <si>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</si>
  <si>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</si>
  <si>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</si>
  <si>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</si>
  <si>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</si>
  <si>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</si>
  <si>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</si>
  <si>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</si>
  <si>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</si>
  <si>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</si>
  <si>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</si>
  <si>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</si>
  <si>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</si>
  <si>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</si>
  <si>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</si>
  <si>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</si>
  <si>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</si>
  <si>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</si>
  <si>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</si>
  <si>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</si>
  <si>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</si>
  <si>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</si>
  <si>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</si>
  <si>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</si>
  <si>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</si>
  <si>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</si>
  <si>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</si>
  <si>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</si>
  <si>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</si>
  <si>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</si>
  <si>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</si>
  <si>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</si>
  <si>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</si>
  <si>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</si>
  <si>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</si>
  <si>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</si>
  <si>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</si>
  <si>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</si>
  <si>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</si>
  <si>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</si>
  <si>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</si>
  <si>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</si>
  <si>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</si>
  <si>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</si>
  <si>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</si>
  <si>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</si>
  <si>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</si>
  <si>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</si>
  <si>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</si>
  <si>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</si>
  <si>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</si>
  <si>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</si>
  <si>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</si>
  <si>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</si>
  <si>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</si>
  <si>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</si>
  <si>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</si>
  <si>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</si>
  <si>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</si>
  <si>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</si>
  <si>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</si>
  <si>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</si>
  <si>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</si>
  <si>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</si>
  <si>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</si>
  <si>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</si>
  <si>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</si>
  <si>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</si>
  <si>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</si>
  <si>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</si>
  <si>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</si>
  <si>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</si>
  <si>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</si>
  <si>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</si>
  <si>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</si>
  <si>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</si>
  <si>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</si>
  <si>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</si>
  <si>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</si>
  <si>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</si>
  <si>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</si>
  <si>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</si>
  <si>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</si>
  <si>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</si>
  <si>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</si>
  <si>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</si>
  <si>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</si>
  <si>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</si>
  <si>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</si>
  <si>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</si>
  <si>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</si>
  <si>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</si>
  <si>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</si>
  <si>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</si>
  <si>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</si>
  <si>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</si>
  <si>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</si>
  <si>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</si>
  <si>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</si>
  <si>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</si>
  <si>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</si>
  <si>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</si>
  <si>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</si>
  <si>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</si>
  <si>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</si>
  <si>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</si>
  <si>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</si>
  <si>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</si>
  <si>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</si>
  <si>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</si>
  <si>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</si>
  <si>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</si>
  <si>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</si>
  <si>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</si>
  <si>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</si>
  <si>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</si>
  <si>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</si>
  <si>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</si>
  <si>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</si>
  <si>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</si>
  <si>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</si>
  <si>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</si>
  <si>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</si>
  <si>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</si>
  <si>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</si>
  <si>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</si>
  <si>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</si>
  <si>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</si>
  <si>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</si>
  <si>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</si>
  <si>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</si>
  <si>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</si>
  <si>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</si>
  <si>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</si>
  <si>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</si>
  <si>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</si>
  <si>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</si>
  <si>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</si>
  <si>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</si>
  <si>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</si>
  <si>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</si>
  <si>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</si>
  <si>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</si>
  <si>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</si>
  <si>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</si>
  <si>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</si>
  <si>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</si>
  <si>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</si>
  <si>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</si>
  <si>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</si>
  <si>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</si>
  <si>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</si>
  <si>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</si>
  <si>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</si>
  <si>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</si>
  <si>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</si>
  <si>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</si>
  <si>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</si>
  <si>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</si>
  <si>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</si>
  <si>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</si>
  <si>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</si>
  <si>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</si>
  <si>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</si>
  <si>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</si>
  <si>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</si>
  <si>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</si>
  <si>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</si>
  <si>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</si>
  <si>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</si>
  <si>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</si>
  <si>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</si>
  <si>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</si>
  <si>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</si>
  <si>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</si>
  <si>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</si>
  <si>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</si>
  <si>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</si>
  <si>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</si>
  <si>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</si>
  <si>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</si>
  <si>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</si>
  <si>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</si>
  <si>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</si>
  <si>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</si>
  <si>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</si>
  <si>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</si>
  <si>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</si>
  <si>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</si>
  <si>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</si>
  <si>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</si>
  <si>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</si>
  <si>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</si>
  <si>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</si>
  <si>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</si>
  <si>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</si>
  <si>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</si>
  <si>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</si>
  <si>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</si>
  <si>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</si>
  <si>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</si>
  <si>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</si>
  <si>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</si>
  <si>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</si>
  <si>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</si>
  <si>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</si>
  <si>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</si>
  <si>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</si>
  <si>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</si>
  <si>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</si>
  <si>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</si>
  <si>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</si>
  <si>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</si>
  <si>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</si>
  <si>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</si>
  <si>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</si>
  <si>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</si>
  <si>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</si>
  <si>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</si>
  <si>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</si>
  <si>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</si>
  <si>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</si>
  <si>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</si>
  <si>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</si>
  <si>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</si>
  <si>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</si>
  <si>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</si>
  <si>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</si>
  <si>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</si>
  <si>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</si>
  <si>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</si>
  <si>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</si>
  <si>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</si>
  <si>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</si>
  <si>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</si>
  <si>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</si>
  <si>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</si>
  <si>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</si>
  <si>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</si>
  <si>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</si>
  <si>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</si>
  <si>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</si>
  <si>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</si>
  <si>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</si>
  <si>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</si>
  <si>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</si>
  <si>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</si>
  <si>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</si>
  <si>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</si>
  <si>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</si>
  <si>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</si>
  <si>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</si>
  <si>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</si>
  <si>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</si>
  <si>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</si>
  <si>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</si>
  <si>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</si>
  <si>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</si>
  <si>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</si>
  <si>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</si>
  <si>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</si>
  <si>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</si>
  <si>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</si>
  <si>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</si>
  <si>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</si>
  <si>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</si>
  <si>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</si>
  <si>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</si>
  <si>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</si>
  <si>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</si>
  <si>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</si>
  <si>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</si>
  <si>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</si>
  <si>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</si>
  <si>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</si>
  <si>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</si>
  <si>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</si>
  <si>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</si>
  <si>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</si>
  <si>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</si>
  <si>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</si>
  <si>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</si>
  <si>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</si>
  <si>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</si>
  <si>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</si>
  <si>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</si>
  <si>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</si>
  <si>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</si>
  <si>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</si>
  <si>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</si>
  <si>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</si>
  <si>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</si>
  <si>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</si>
  <si>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</si>
  <si>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</si>
  <si>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</si>
  <si>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</si>
  <si>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</si>
  <si>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</si>
  <si>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</si>
  <si>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</si>
  <si>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</si>
  <si>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</si>
  <si>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</si>
  <si>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</si>
  <si>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</si>
  <si>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</si>
  <si>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</si>
  <si>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</si>
  <si>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</si>
  <si>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</si>
  <si>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</si>
  <si>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</si>
  <si>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</si>
  <si>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</si>
  <si>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</si>
  <si>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</si>
  <si>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</si>
  <si>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</si>
  <si>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</si>
  <si>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</si>
  <si>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</si>
  <si>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</si>
  <si>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</si>
  <si>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</si>
  <si>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</si>
  <si>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</si>
  <si>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</si>
  <si>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</si>
  <si>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</si>
  <si>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</si>
  <si>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</si>
  <si>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</si>
  <si>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</si>
  <si>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</si>
  <si>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</si>
  <si>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</si>
  <si>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</si>
  <si>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</si>
  <si>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</si>
  <si>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</si>
  <si>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</si>
  <si>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</si>
  <si>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</si>
  <si>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</si>
  <si>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</si>
  <si>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</si>
  <si>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</si>
  <si>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</si>
  <si>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</si>
  <si>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</si>
  <si>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</si>
  <si>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</si>
  <si>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</si>
  <si>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</si>
  <si>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</si>
  <si>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</si>
  <si>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</si>
  <si>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</si>
  <si>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</si>
  <si>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</si>
  <si>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</si>
  <si>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</si>
  <si>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</si>
  <si>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</si>
  <si>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</si>
  <si>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</si>
  <si>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</si>
  <si>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</si>
  <si>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</si>
  <si>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</si>
  <si>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</si>
  <si>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</si>
  <si>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</si>
  <si>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</si>
  <si>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</si>
  <si>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</si>
  <si>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</si>
  <si>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</si>
  <si>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</si>
  <si>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</si>
  <si>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</si>
  <si>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</si>
  <si>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</si>
  <si>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</si>
  <si>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</si>
  <si>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</si>
  <si>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</si>
  <si>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</si>
  <si>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</si>
  <si>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</si>
  <si>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</si>
  <si>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</si>
  <si>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</si>
  <si>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</si>
  <si>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</si>
  <si>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</si>
  <si>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</si>
  <si>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</si>
  <si>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</si>
  <si>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</si>
  <si>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</si>
  <si>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</si>
  <si>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</si>
  <si>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</si>
  <si>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</si>
  <si>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</si>
  <si>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</si>
  <si>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</si>
  <si>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</si>
  <si>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</si>
  <si>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</si>
  <si>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</si>
  <si>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</si>
  <si>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</si>
  <si>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</si>
  <si>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</si>
  <si>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</si>
  <si>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</si>
  <si>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</si>
  <si>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</si>
  <si>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</si>
  <si>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</si>
  <si>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</si>
  <si>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</si>
  <si>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</si>
  <si>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</si>
  <si>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</si>
  <si>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</si>
  <si>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</si>
  <si>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</si>
  <si>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</si>
  <si>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</si>
  <si>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</si>
  <si>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</si>
  <si>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</si>
  <si>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</si>
  <si>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</si>
  <si>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</si>
  <si>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</si>
  <si>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</si>
  <si>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</si>
  <si>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</si>
  <si>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</si>
  <si>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</si>
  <si>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</si>
  <si>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</si>
  <si>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</si>
  <si>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</si>
  <si>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</si>
  <si>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</si>
  <si>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</si>
  <si>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</si>
  <si>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</si>
  <si>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</si>
  <si>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</si>
  <si>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</si>
  <si>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</si>
  <si>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</si>
  <si>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</si>
  <si>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</si>
  <si>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</si>
  <si>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</si>
  <si>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</si>
  <si>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</si>
  <si>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</si>
  <si>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</si>
  <si>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</si>
  <si>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</si>
  <si>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</si>
  <si>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</si>
  <si>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</si>
  <si>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</si>
  <si>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</si>
  <si>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</si>
  <si>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</si>
  <si>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</si>
  <si>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</si>
  <si>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</si>
  <si>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</si>
  <si>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</si>
  <si>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</si>
  <si>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</si>
  <si>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</si>
  <si>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</si>
  <si>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</si>
  <si>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</si>
  <si>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</si>
  <si>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</si>
  <si>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</si>
  <si>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</si>
  <si>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</si>
  <si>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</si>
  <si>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</si>
  <si>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</si>
  <si>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</si>
  <si>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</si>
  <si>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</si>
  <si>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</si>
  <si>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</si>
  <si>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</si>
  <si>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</si>
  <si>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</si>
  <si>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</si>
  <si>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</si>
  <si>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</si>
  <si>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</si>
  <si>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</si>
  <si>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</si>
  <si>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</si>
  <si>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</si>
  <si>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</si>
  <si>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</si>
  <si>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</si>
  <si>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</si>
  <si>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</si>
  <si>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</si>
  <si>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</si>
  <si>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</si>
  <si>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</si>
  <si>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</si>
  <si>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</si>
  <si>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</si>
  <si>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</si>
  <si>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</si>
  <si>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</si>
  <si>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</si>
  <si>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</si>
  <si>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</si>
  <si>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</si>
  <si>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</si>
  <si>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</si>
  <si>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</si>
  <si>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</si>
  <si>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</si>
  <si>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</si>
  <si>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</si>
  <si>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</si>
  <si>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</si>
  <si>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</si>
  <si>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</si>
  <si>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</si>
  <si>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</si>
  <si>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</si>
  <si>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</si>
  <si>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</si>
  <si>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</si>
  <si>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</si>
  <si>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</si>
  <si>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</si>
  <si>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</si>
  <si>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</si>
  <si>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</si>
  <si>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</si>
  <si>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</si>
  <si>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</si>
  <si>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</si>
  <si>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</si>
  <si>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</si>
  <si>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</si>
  <si>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</si>
  <si>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</si>
  <si>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</si>
  <si>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</si>
  <si>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</si>
  <si>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</si>
  <si>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</si>
  <si>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</si>
  <si>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</si>
  <si>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</si>
  <si>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</si>
  <si>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</si>
  <si>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</si>
  <si>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</si>
  <si>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</si>
  <si>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</si>
  <si>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</si>
  <si>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</si>
  <si>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</si>
  <si>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</si>
  <si>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</si>
  <si>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</si>
  <si>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</si>
  <si>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</si>
  <si>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</si>
  <si>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</si>
  <si>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</si>
  <si>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</si>
  <si>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</si>
  <si>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</si>
  <si>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</si>
  <si>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</si>
  <si>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</si>
  <si>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</si>
  <si>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</si>
  <si>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</si>
  <si>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</si>
  <si>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</si>
  <si>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</si>
  <si>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</si>
  <si>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</si>
  <si>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</si>
  <si>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</si>
  <si>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</si>
  <si>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</si>
  <si>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</si>
  <si>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</si>
  <si>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</si>
  <si>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</si>
  <si>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</si>
  <si>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</si>
  <si>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</si>
  <si>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</si>
  <si>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</si>
  <si>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</si>
  <si>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</si>
  <si>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</si>
  <si>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</si>
  <si>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</si>
  <si>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</si>
  <si>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</si>
  <si>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</si>
  <si>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</si>
  <si>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</si>
  <si>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</si>
  <si>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</si>
  <si>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</si>
  <si>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</si>
  <si>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</si>
  <si>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</si>
  <si>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</si>
  <si>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</si>
  <si>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</si>
  <si>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</si>
  <si>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</si>
  <si>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</si>
  <si>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</si>
  <si>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</si>
  <si>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</si>
  <si>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</si>
  <si>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</si>
  <si>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</si>
  <si>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</si>
  <si>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</si>
  <si>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</si>
  <si>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</si>
  <si>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</si>
  <si>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</si>
  <si>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</si>
  <si>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</si>
  <si>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</si>
  <si>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</si>
  <si>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</si>
  <si>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</si>
  <si>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</si>
  <si>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</si>
  <si>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</si>
  <si>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</si>
  <si>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</si>
  <si>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</si>
  <si>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</si>
  <si>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</si>
  <si>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</si>
  <si>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</si>
  <si>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</si>
  <si>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</si>
  <si>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</si>
  <si>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</si>
  <si>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</si>
  <si>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</si>
  <si>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</si>
  <si>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</si>
  <si>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</si>
  <si>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</si>
  <si>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</si>
  <si>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</si>
  <si>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</si>
  <si>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</si>
  <si>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</si>
  <si>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</si>
  <si>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</si>
  <si>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</si>
  <si>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</si>
  <si>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</si>
  <si>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</si>
  <si>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</si>
  <si>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</si>
  <si>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</si>
  <si>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</si>
  <si>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</si>
  <si>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</si>
  <si>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</si>
  <si>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</si>
  <si>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</si>
  <si>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</si>
  <si>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</si>
  <si>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</si>
  <si>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</si>
  <si>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</si>
  <si>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</si>
  <si>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</si>
  <si>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</si>
  <si>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</si>
  <si>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</si>
  <si>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</si>
  <si>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</si>
  <si>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</si>
  <si>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</si>
  <si>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</si>
  <si>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</si>
  <si>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</si>
  <si>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</si>
  <si>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</si>
  <si>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</si>
  <si>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</si>
  <si>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</si>
  <si>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</si>
  <si>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</si>
  <si>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</si>
  <si>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</si>
  <si>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</si>
  <si>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</si>
  <si>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</si>
  <si>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</si>
  <si>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</si>
  <si>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</si>
  <si>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</si>
  <si>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</si>
  <si>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</si>
  <si>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</si>
  <si>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</si>
  <si>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</si>
  <si>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</si>
  <si>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</si>
  <si>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</si>
  <si>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</si>
  <si>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</si>
  <si>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</si>
  <si>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</si>
  <si>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</si>
  <si>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</si>
  <si>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</si>
  <si>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</si>
  <si>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</si>
  <si>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</si>
  <si>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</si>
  <si>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</si>
  <si>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</si>
  <si>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</si>
  <si>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</si>
  <si>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</si>
  <si>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</si>
  <si>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</si>
  <si>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</si>
  <si>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</si>
  <si>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</si>
  <si>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</si>
  <si>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</si>
  <si>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</si>
  <si>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</si>
  <si>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</si>
  <si>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</si>
  <si>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</si>
  <si>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</si>
  <si>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</si>
  <si>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</si>
  <si>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</si>
  <si>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</si>
  <si>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</si>
  <si>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</si>
  <si>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</si>
  <si>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</si>
  <si>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</si>
  <si>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</si>
  <si>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</si>
  <si>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</si>
  <si>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</si>
  <si>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</si>
  <si>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</si>
  <si>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</si>
  <si>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</si>
  <si>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</si>
  <si>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</si>
  <si>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</si>
  <si>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</si>
  <si>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</si>
  <si>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</si>
  <si>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</si>
  <si>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</si>
  <si>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</si>
  <si>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</si>
  <si>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</si>
  <si>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</si>
  <si>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</si>
  <si>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</si>
  <si>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</si>
  <si>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</si>
  <si>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</si>
  <si>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</si>
  <si>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</si>
  <si>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</si>
  <si>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</si>
  <si>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</si>
  <si>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</si>
  <si>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</si>
  <si>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</si>
  <si>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</si>
  <si>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</si>
  <si>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</si>
  <si>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</si>
  <si>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</si>
  <si>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</si>
  <si>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</si>
  <si>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</si>
  <si>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</si>
  <si>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</si>
  <si>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</si>
  <si>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</si>
  <si>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</si>
  <si>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</si>
  <si>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</si>
  <si>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</si>
  <si>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</si>
  <si>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</si>
  <si>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</si>
  <si>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</si>
  <si>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</si>
  <si>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</si>
  <si>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</si>
  <si>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</si>
  <si>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</si>
  <si>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</si>
  <si>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</si>
  <si>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</si>
  <si>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</si>
  <si>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</si>
  <si>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</si>
  <si>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</si>
  <si>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</si>
  <si>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</si>
  <si>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</si>
  <si>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</si>
  <si>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</si>
  <si>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</si>
  <si>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</si>
  <si>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</si>
  <si>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</si>
  <si>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</si>
  <si>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</si>
  <si>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</si>
  <si>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</si>
  <si>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</si>
  <si>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</si>
  <si>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</si>
  <si>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</si>
  <si>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</si>
  <si>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</si>
  <si>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</si>
  <si>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</si>
  <si>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</si>
  <si>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</si>
  <si>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</si>
  <si>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</si>
  <si>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</si>
  <si>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</si>
  <si>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</si>
  <si>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</si>
  <si>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</si>
  <si>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</si>
  <si>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</si>
  <si>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</si>
  <si>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</si>
  <si>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</si>
  <si>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</si>
  <si>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</si>
  <si>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</si>
  <si>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</si>
  <si>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</si>
  <si>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</si>
  <si>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</si>
  <si>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</si>
  <si>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</si>
  <si>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</si>
  <si>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</si>
  <si>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</si>
  <si>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</si>
  <si>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</si>
  <si>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</si>
  <si>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</si>
  <si>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</si>
  <si>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</si>
  <si>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</si>
  <si>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</si>
  <si>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</si>
  <si>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</si>
  <si>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</si>
  <si>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</si>
  <si>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</si>
  <si>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</si>
  <si>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</si>
  <si>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</si>
  <si>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</si>
  <si>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</si>
  <si>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</si>
  <si>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</si>
  <si>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</si>
  <si>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</si>
  <si>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</si>
  <si>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</si>
  <si>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</si>
  <si>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</si>
  <si>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</si>
  <si>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</si>
  <si>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</si>
  <si>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</si>
  <si>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</si>
  <si>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</si>
  <si>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</si>
  <si>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</si>
  <si>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</si>
  <si>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</si>
  <si>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</si>
  <si>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</si>
  <si>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</si>
  <si>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</si>
  <si>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</si>
  <si>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</si>
  <si>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</si>
  <si>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</si>
  <si>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</si>
  <si>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</si>
  <si>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</si>
  <si>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</si>
  <si>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</si>
  <si>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</si>
  <si>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</si>
  <si>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</si>
  <si>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</si>
  <si>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</si>
  <si>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</si>
  <si>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</si>
  <si>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</si>
  <si>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</si>
  <si>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</si>
  <si>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</si>
  <si>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</si>
  <si>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</si>
  <si>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</si>
  <si>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</si>
  <si>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</si>
  <si>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</si>
  <si>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</si>
  <si>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</si>
  <si>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</si>
  <si>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</si>
  <si>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</si>
  <si>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</si>
  <si>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</si>
  <si>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</si>
  <si>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</si>
  <si>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</si>
  <si>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</si>
  <si>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</si>
  <si>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</si>
  <si>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</si>
  <si>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</si>
  <si>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</si>
  <si>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</si>
  <si>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</si>
  <si>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</si>
  <si>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</si>
  <si>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</si>
  <si>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</si>
  <si>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</si>
  <si>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</si>
  <si>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</si>
  <si>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</si>
  <si>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</si>
  <si>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</si>
  <si>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</si>
  <si>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</si>
  <si>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</si>
  <si>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</si>
  <si>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</si>
  <si>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</si>
  <si>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</si>
  <si>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</si>
  <si>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</si>
  <si>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</si>
  <si>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</si>
  <si>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</si>
  <si>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</si>
  <si>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</si>
  <si>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</si>
  <si>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</si>
  <si>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</si>
  <si>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</si>
  <si>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</si>
  <si>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</si>
  <si>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</si>
  <si>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</si>
  <si>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</si>
  <si>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</si>
  <si>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</si>
  <si>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</si>
  <si>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</si>
  <si>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</si>
  <si>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</si>
  <si>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</si>
  <si>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</si>
  <si>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</si>
  <si>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</si>
  <si>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</si>
  <si>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</si>
  <si>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</si>
  <si>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</si>
  <si>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</si>
  <si>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</si>
  <si>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</si>
  <si>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</si>
  <si>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</si>
  <si>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</si>
  <si>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</si>
  <si>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</si>
  <si>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</si>
  <si>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</si>
  <si>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</si>
  <si>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</si>
  <si>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</si>
  <si>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</si>
  <si>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</si>
  <si>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</si>
  <si>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</si>
  <si>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</si>
  <si>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</si>
  <si>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</si>
  <si>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</si>
  <si>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</si>
  <si>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</si>
  <si>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</si>
  <si>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</si>
  <si>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</si>
  <si>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</si>
  <si>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</si>
  <si>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</si>
  <si>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</si>
  <si>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</si>
  <si>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</si>
  <si>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</si>
  <si>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</si>
  <si>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</si>
  <si>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</si>
  <si>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</si>
  <si>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</si>
  <si>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</si>
  <si>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</si>
  <si>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</si>
  <si>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</si>
  <si>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</si>
  <si>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</si>
  <si>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</si>
  <si>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</si>
  <si>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</si>
  <si>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</si>
  <si>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</si>
  <si>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</si>
  <si>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</si>
  <si>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</si>
  <si>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</si>
  <si>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</si>
  <si>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</si>
  <si>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</si>
  <si>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</si>
  <si>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</si>
  <si>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</si>
  <si>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</si>
  <si>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</si>
  <si>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</si>
  <si>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</si>
  <si>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</si>
  <si>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</si>
  <si>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</si>
  <si>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</si>
  <si>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</si>
  <si>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</si>
  <si>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</si>
  <si>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</si>
  <si>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</si>
  <si>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</si>
  <si>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</si>
  <si>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</si>
  <si>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</si>
  <si>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</si>
  <si>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</si>
  <si>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</si>
  <si>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</si>
  <si>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</si>
  <si>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</si>
  <si>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</si>
  <si>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</si>
  <si>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</si>
  <si>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</si>
  <si>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</si>
  <si>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</si>
  <si>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</si>
  <si>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</si>
  <si>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</si>
  <si>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</si>
  <si>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</si>
  <si>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</si>
  <si>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</si>
  <si>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</si>
  <si>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</si>
  <si>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</si>
  <si>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</si>
  <si>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</si>
  <si>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</si>
  <si>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</si>
  <si>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</si>
  <si>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</si>
  <si>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</si>
  <si>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</si>
  <si>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</si>
  <si>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</si>
  <si>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</si>
  <si>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</si>
  <si>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</si>
  <si>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</si>
  <si>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</si>
  <si>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</si>
  <si>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</si>
  <si>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</si>
  <si>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</si>
  <si>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</si>
  <si>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</si>
  <si>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</si>
  <si>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</si>
  <si>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</si>
  <si>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</si>
  <si>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</si>
  <si>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</si>
  <si>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</si>
  <si>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</si>
  <si>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</si>
  <si>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</si>
  <si>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</si>
  <si>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</si>
  <si>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</si>
  <si>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</si>
  <si>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</si>
  <si>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</si>
  <si>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</si>
  <si>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</si>
  <si>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</si>
  <si>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</si>
  <si>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</si>
  <si>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</si>
  <si>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</si>
  <si>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</si>
  <si>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</si>
  <si>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</si>
  <si>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</si>
  <si>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</si>
  <si>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</si>
  <si>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</si>
  <si>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</si>
  <si>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</si>
  <si>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</si>
  <si>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</si>
  <si>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</si>
  <si>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</si>
  <si>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</si>
  <si>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</si>
  <si>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</si>
  <si>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</si>
  <si>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</si>
  <si>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</si>
  <si>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</si>
  <si>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</si>
  <si>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</si>
  <si>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</si>
  <si>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</si>
  <si>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</si>
  <si>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</si>
  <si>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</si>
  <si>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</si>
  <si>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</si>
  <si>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</si>
  <si>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</si>
  <si>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</si>
  <si>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</si>
  <si>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</si>
  <si>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</si>
  <si>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</si>
  <si>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</si>
  <si>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</si>
  <si>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</si>
  <si>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</si>
  <si>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</si>
  <si>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</si>
  <si>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</si>
  <si>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</si>
  <si>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</si>
  <si>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</si>
  <si>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</si>
  <si>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</si>
  <si>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</si>
  <si>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</si>
  <si>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</si>
  <si>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</si>
  <si>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</si>
  <si>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</si>
  <si>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</si>
  <si>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</si>
  <si>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</si>
  <si>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</si>
  <si>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</si>
  <si>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</si>
  <si>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</si>
  <si>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</si>
  <si>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</si>
  <si>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</si>
  <si>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</si>
  <si>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</si>
  <si>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</si>
  <si>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</si>
  <si>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</si>
  <si>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</si>
  <si>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</si>
  <si>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</si>
  <si>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</si>
  <si>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</si>
  <si>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</si>
  <si>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</si>
  <si>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</si>
  <si>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</si>
  <si>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</si>
  <si>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</si>
  <si>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</si>
  <si>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</si>
  <si>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</si>
  <si>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</si>
  <si>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</si>
  <si>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</si>
  <si>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</si>
  <si>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</si>
  <si>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</si>
  <si>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</si>
  <si>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</si>
  <si>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</si>
  <si>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</si>
  <si>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</si>
  <si>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</si>
  <si>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</si>
  <si>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</si>
  <si>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</si>
  <si>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</si>
  <si>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</si>
  <si>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</si>
  <si>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</si>
  <si>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</si>
  <si>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</si>
  <si>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</si>
  <si>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</si>
  <si>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</si>
  <si>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</si>
  <si>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</si>
  <si>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</si>
  <si>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</si>
  <si>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</si>
  <si>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</si>
  <si>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</si>
  <si>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</si>
  <si>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</si>
  <si>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</si>
  <si>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</si>
  <si>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</si>
  <si>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</si>
  <si>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</si>
  <si>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</si>
  <si>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</si>
  <si>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</si>
  <si>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</si>
  <si>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</si>
  <si>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</si>
  <si>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</si>
  <si>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</si>
  <si>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</si>
  <si>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</si>
  <si>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</si>
  <si>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</si>
  <si>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</si>
  <si>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</si>
  <si>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</si>
  <si>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</si>
  <si>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</si>
  <si>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</si>
  <si>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</si>
  <si>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</si>
  <si>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</si>
  <si>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</si>
  <si>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</si>
  <si>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</si>
  <si>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</si>
  <si>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</si>
  <si>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</si>
  <si>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</si>
  <si>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</si>
  <si>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</si>
  <si>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</si>
  <si>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</si>
  <si>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</si>
  <si>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</si>
  <si>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</si>
  <si>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</si>
  <si>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</si>
  <si>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</si>
  <si>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</si>
  <si>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</si>
  <si>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</si>
  <si>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</si>
  <si>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</si>
  <si>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</si>
  <si>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</si>
  <si>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</si>
  <si>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</si>
  <si>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</si>
  <si>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</si>
  <si>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</si>
  <si>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</si>
  <si>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</si>
  <si>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</si>
  <si>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</si>
  <si>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</si>
  <si>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</si>
  <si>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</si>
  <si>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</si>
  <si>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</si>
  <si>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</si>
  <si>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</si>
  <si>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</si>
  <si>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</si>
  <si>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</si>
  <si>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</si>
  <si>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</si>
  <si>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</si>
  <si>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</si>
  <si>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</si>
  <si>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</si>
  <si>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</si>
  <si>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</si>
  <si>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</si>
  <si>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</si>
  <si>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</si>
  <si>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</si>
  <si>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</si>
  <si>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</si>
  <si>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</si>
  <si>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</si>
  <si>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</si>
  <si>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</si>
  <si>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</si>
  <si>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</si>
  <si>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</si>
  <si>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</si>
  <si>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</si>
  <si>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</si>
  <si>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</si>
  <si>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</si>
  <si>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</si>
  <si>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</si>
  <si>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</si>
  <si>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</si>
  <si>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</si>
  <si>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</si>
  <si>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</si>
  <si>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</si>
  <si>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</si>
  <si>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</si>
  <si>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</si>
  <si>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</si>
  <si>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</si>
  <si>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</si>
  <si>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</si>
  <si>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</si>
  <si>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</si>
  <si>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</si>
  <si>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</si>
  <si>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</si>
  <si>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</si>
  <si>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</si>
  <si>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</si>
  <si>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</si>
  <si>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</si>
  <si>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</si>
  <si>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</si>
  <si>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</si>
  <si>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</si>
  <si>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</si>
  <si>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</si>
  <si>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</si>
  <si>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</si>
  <si>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</si>
  <si>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</si>
  <si>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</si>
  <si>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</si>
  <si>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</si>
  <si>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</si>
  <si>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</si>
  <si>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</si>
  <si>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</si>
  <si>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</si>
  <si>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</si>
  <si>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</si>
  <si>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</si>
  <si>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</si>
  <si>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</si>
  <si>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</si>
  <si>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</si>
  <si>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</si>
  <si>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</si>
  <si>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</si>
  <si>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</si>
  <si>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</si>
  <si>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</si>
  <si>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</si>
  <si>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</si>
  <si>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</si>
  <si>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</si>
  <si>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</si>
  <si>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</si>
  <si>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</si>
  <si>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</si>
  <si>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</si>
  <si>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</si>
  <si>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</si>
  <si>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</si>
  <si>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</si>
  <si>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</si>
  <si>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</si>
  <si>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</si>
  <si>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</si>
  <si>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</si>
  <si>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</si>
  <si>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</si>
  <si>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</si>
  <si>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</si>
  <si>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</si>
  <si>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</si>
  <si>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</si>
  <si>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</si>
  <si>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</si>
  <si>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</si>
  <si>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</si>
  <si>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</si>
  <si>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</si>
  <si>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</si>
  <si>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</si>
  <si>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</si>
  <si>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</si>
  <si>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</si>
  <si>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</si>
  <si>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</si>
  <si>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</si>
  <si>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</si>
  <si>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</si>
  <si>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</si>
  <si>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</si>
  <si>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</si>
  <si>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</si>
  <si>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</si>
  <si>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</si>
  <si>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</si>
  <si>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</si>
  <si>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</si>
  <si>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</si>
  <si>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</si>
  <si>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</si>
  <si>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</si>
  <si>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</si>
  <si>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</si>
  <si>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</si>
  <si>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</si>
  <si>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</si>
  <si>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</si>
  <si>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</si>
  <si>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</si>
  <si>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</si>
  <si>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</si>
  <si>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</si>
  <si>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</si>
  <si>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</si>
  <si>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</si>
  <si>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</si>
  <si>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</si>
  <si>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</si>
  <si>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</si>
  <si>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</si>
  <si>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</si>
  <si>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</si>
  <si>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</si>
  <si>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</si>
  <si>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</si>
  <si>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</si>
  <si>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</si>
  <si>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</si>
  <si>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</si>
  <si>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</si>
  <si>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</si>
  <si>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</si>
  <si>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</si>
  <si>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</si>
  <si>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</si>
  <si>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</si>
  <si>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</si>
  <si>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</si>
  <si>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</si>
  <si>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</si>
  <si>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</si>
  <si>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</si>
  <si>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</si>
  <si>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</si>
  <si>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</si>
  <si>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</si>
  <si>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</si>
  <si>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</si>
  <si>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</si>
  <si>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</si>
  <si>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</si>
  <si>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</si>
  <si>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</si>
  <si>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</si>
  <si>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</si>
  <si>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</si>
  <si>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</si>
  <si>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</si>
  <si>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</si>
  <si>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</si>
  <si>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</si>
  <si>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</si>
  <si>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</si>
  <si>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</si>
  <si>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</si>
  <si>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</si>
  <si>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</si>
  <si>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</si>
  <si>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</si>
  <si>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</si>
  <si>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</si>
  <si>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</si>
  <si>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</si>
  <si>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</si>
  <si>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</si>
  <si>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</si>
  <si>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</si>
  <si>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</si>
  <si>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</si>
  <si>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</si>
  <si>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</si>
  <si>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</si>
  <si>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</si>
  <si>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</si>
  <si>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</si>
  <si>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</si>
  <si>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</si>
  <si>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</si>
  <si>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</si>
  <si>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</si>
  <si>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</si>
  <si>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</si>
  <si>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</si>
  <si>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</si>
  <si>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</si>
  <si>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</si>
  <si>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</si>
  <si>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</si>
  <si>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</si>
  <si>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</si>
  <si>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</si>
  <si>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</si>
  <si>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</si>
  <si>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</si>
  <si>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</si>
  <si>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</si>
  <si>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</si>
  <si>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</si>
  <si>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</si>
  <si>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</si>
  <si>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</si>
  <si>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</si>
  <si>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</si>
  <si>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</si>
  <si>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</si>
  <si>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</si>
  <si>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</si>
  <si>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</si>
  <si>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</si>
  <si>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</si>
  <si>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</si>
  <si>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</si>
  <si>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</si>
  <si>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</si>
  <si>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</si>
  <si>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</si>
  <si>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</si>
  <si>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</si>
  <si>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</si>
  <si>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</si>
  <si>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</si>
  <si>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</si>
  <si>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</si>
  <si>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</si>
  <si>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</si>
  <si>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</si>
  <si>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</si>
  <si>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</si>
  <si>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</si>
  <si>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</si>
  <si>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</si>
  <si>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</si>
  <si>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</si>
  <si>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</si>
  <si>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</si>
  <si>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</si>
  <si>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</si>
  <si>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</si>
  <si>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</si>
  <si>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</si>
  <si>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</si>
  <si>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</si>
  <si>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</si>
  <si>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</si>
  <si>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</si>
  <si>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</si>
  <si>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</si>
  <si>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</si>
  <si>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</si>
  <si>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</si>
  <si>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</si>
  <si>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</si>
  <si>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</si>
  <si>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</si>
  <si>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</si>
  <si>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</si>
  <si>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</si>
  <si>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</si>
  <si>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</si>
  <si>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</si>
  <si>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</si>
  <si>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</si>
  <si>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</si>
  <si>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</si>
  <si>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</si>
  <si>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</si>
  <si>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</si>
  <si>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</si>
  <si>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</si>
  <si>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</si>
  <si>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</si>
  <si>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</si>
  <si>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</si>
  <si>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</si>
  <si>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</si>
  <si>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</si>
  <si>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</si>
  <si>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</si>
  <si>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</si>
  <si>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</si>
  <si>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</si>
  <si>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</si>
  <si>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</si>
  <si>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</si>
  <si>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</si>
  <si>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</si>
  <si>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</si>
  <si>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</si>
  <si>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</si>
  <si>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</si>
  <si>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</si>
  <si>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</si>
  <si>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</si>
  <si>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</si>
  <si>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</si>
  <si>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</si>
  <si>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</si>
  <si>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</si>
  <si>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</si>
  <si>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</si>
  <si>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</si>
  <si>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</si>
  <si>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</si>
  <si>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</si>
  <si>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</si>
  <si>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</si>
  <si>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</si>
  <si>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</si>
  <si>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</si>
  <si>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</si>
  <si>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</si>
  <si>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</si>
  <si>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</si>
  <si>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</si>
  <si>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</si>
  <si>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</si>
  <si>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</si>
  <si>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</si>
  <si>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</si>
  <si>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</si>
  <si>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</si>
  <si>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</si>
  <si>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</si>
  <si>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</si>
  <si>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</si>
  <si>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</si>
  <si>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</si>
  <si>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</si>
  <si>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</si>
  <si>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</si>
  <si>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</si>
  <si>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</si>
  <si>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</si>
  <si>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</si>
  <si>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</si>
  <si>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</si>
  <si>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</si>
  <si>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</si>
  <si>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</si>
  <si>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</si>
  <si>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</si>
  <si>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</si>
  <si>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</si>
  <si>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</si>
  <si>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</si>
  <si>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</si>
  <si>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</si>
  <si>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</si>
  <si>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</si>
  <si>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</si>
  <si>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</si>
  <si>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</si>
  <si>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</si>
  <si>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</si>
  <si>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</si>
  <si>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</si>
  <si>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</si>
  <si>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</si>
  <si>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</si>
  <si>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</si>
  <si>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</si>
  <si>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</si>
  <si>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</si>
  <si>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</si>
  <si>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</si>
  <si>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</si>
  <si>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</si>
  <si>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</si>
  <si>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</si>
  <si>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</si>
  <si>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</si>
  <si>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</si>
  <si>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</si>
  <si>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</si>
  <si>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</si>
  <si>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</si>
  <si>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</si>
  <si>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</si>
  <si>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</si>
  <si>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</si>
  <si>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</si>
  <si>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</si>
  <si>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</si>
  <si>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</si>
  <si>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</si>
  <si>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</si>
  <si>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</si>
  <si>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</si>
  <si>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</si>
  <si>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</si>
  <si>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</si>
  <si>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</si>
  <si>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</si>
  <si>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</si>
  <si>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</si>
  <si>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</si>
  <si>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</si>
  <si>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</si>
  <si>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</si>
  <si>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</si>
  <si>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</si>
  <si>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</si>
  <si>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</si>
  <si>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</si>
  <si>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</si>
  <si>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</si>
  <si>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</si>
  <si>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</si>
  <si>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</si>
  <si>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</si>
  <si>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</si>
  <si>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</si>
  <si>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</si>
  <si>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</si>
  <si>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</si>
  <si>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</si>
  <si>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</si>
  <si>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</si>
  <si>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</si>
  <si>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</si>
  <si>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</si>
  <si>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</si>
  <si>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</si>
  <si>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</si>
  <si>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</si>
  <si>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</si>
  <si>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</si>
  <si>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</si>
  <si>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</si>
  <si>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</si>
  <si>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</si>
  <si>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</si>
  <si>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</si>
  <si>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</si>
  <si>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</si>
  <si>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</si>
  <si>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</si>
  <si>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</si>
  <si>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</si>
  <si>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</si>
  <si>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</si>
  <si>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</si>
  <si>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</si>
  <si>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</si>
  <si>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</si>
  <si>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</si>
  <si>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</si>
  <si>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</si>
  <si>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</si>
  <si>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</si>
  <si>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</si>
  <si>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</si>
  <si>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</si>
  <si>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</si>
  <si>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</si>
  <si>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</si>
  <si>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</si>
  <si>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</si>
  <si>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</si>
  <si>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</si>
  <si>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</si>
  <si>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</si>
  <si>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</si>
  <si>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</si>
  <si>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</si>
  <si>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</si>
  <si>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</si>
  <si>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</si>
  <si>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</si>
  <si>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</si>
  <si>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</si>
  <si>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</si>
  <si>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</si>
  <si>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</si>
  <si>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</si>
  <si>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</si>
  <si>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</si>
  <si>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</si>
  <si>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</si>
  <si>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</si>
  <si>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</si>
  <si>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</si>
  <si>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</si>
  <si>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</si>
  <si>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</si>
  <si>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</si>
  <si>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</si>
  <si>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</si>
  <si>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</si>
  <si>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</si>
  <si>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</si>
  <si>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</si>
  <si>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</si>
  <si>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</si>
  <si>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</si>
  <si>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</si>
  <si>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</si>
  <si>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</si>
  <si>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</si>
  <si>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</si>
  <si>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</si>
  <si>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</si>
  <si>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</si>
  <si>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</si>
  <si>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</si>
  <si>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</si>
  <si>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</si>
  <si>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</si>
  <si>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</si>
  <si>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</si>
  <si>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</si>
  <si>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</si>
  <si>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</si>
  <si>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</si>
  <si>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</si>
  <si>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</si>
  <si>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</si>
  <si>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</si>
  <si>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</si>
  <si>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</si>
  <si>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</si>
  <si>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</si>
  <si>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</si>
  <si>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</si>
  <si>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</si>
  <si>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</si>
  <si>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</si>
  <si>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</si>
  <si>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</si>
  <si>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</si>
  <si>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</si>
  <si>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</si>
  <si>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</si>
  <si>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</si>
  <si>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</si>
  <si>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</si>
  <si>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</si>
  <si>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</si>
  <si>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</si>
  <si>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</si>
  <si>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</si>
  <si>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</si>
  <si>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</si>
  <si>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</si>
  <si>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</si>
  <si>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</si>
  <si>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</si>
  <si>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</si>
  <si>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</si>
  <si>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</si>
  <si>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</si>
  <si>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</si>
  <si>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</si>
  <si>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</si>
  <si>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</si>
  <si>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</si>
  <si>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</si>
  <si>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</si>
  <si>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</si>
  <si>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</si>
  <si>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</si>
  <si>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</si>
  <si>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</si>
  <si>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</si>
  <si>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</si>
  <si>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</si>
  <si>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</si>
  <si>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</si>
  <si>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</si>
  <si>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</si>
  <si>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</si>
  <si>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</si>
  <si>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</si>
  <si>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</si>
  <si>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</si>
  <si>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</si>
  <si>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</si>
  <si>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</si>
  <si>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</si>
  <si>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</si>
  <si>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</si>
  <si>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</si>
  <si>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</si>
  <si>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</si>
  <si>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</si>
  <si>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</si>
  <si>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</si>
  <si>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</si>
  <si>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</si>
  <si>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</si>
  <si>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</si>
  <si>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</si>
  <si>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</si>
  <si>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</si>
  <si>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</si>
  <si>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</si>
  <si>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</si>
  <si>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</si>
  <si>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</si>
  <si>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</si>
  <si>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</si>
  <si>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</si>
  <si>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</si>
  <si>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</si>
  <si>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</si>
  <si>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</si>
  <si>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</si>
  <si>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</si>
  <si>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</si>
  <si>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</si>
  <si>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</si>
  <si>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</si>
  <si>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</si>
  <si>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</si>
  <si>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</si>
  <si>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</si>
  <si>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</si>
  <si>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</si>
  <si>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</si>
  <si>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</si>
  <si>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</si>
  <si>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</si>
  <si>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</si>
  <si>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</si>
  <si>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</si>
  <si>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</si>
  <si>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</si>
  <si>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</si>
  <si>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</si>
  <si>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</si>
  <si>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</si>
  <si>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</si>
  <si>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</si>
  <si>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</si>
  <si>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</si>
  <si>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</si>
  <si>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</si>
  <si>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</si>
  <si>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</si>
  <si>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</si>
  <si>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</si>
  <si>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</si>
  <si>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</si>
  <si>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</si>
  <si>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</si>
  <si>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</si>
  <si>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</si>
  <si>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</si>
  <si>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</si>
  <si>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</si>
  <si>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</si>
  <si>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</si>
  <si>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</si>
  <si>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</si>
  <si>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</si>
  <si>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</si>
  <si>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</si>
  <si>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</si>
  <si>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</si>
  <si>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</si>
  <si>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</si>
  <si>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</si>
  <si>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</si>
  <si>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</si>
  <si>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</si>
  <si>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</si>
  <si>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</si>
  <si>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</si>
  <si>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</si>
  <si>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</si>
  <si>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</si>
  <si>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</si>
  <si>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</si>
  <si>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</si>
  <si>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</si>
  <si>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</si>
  <si>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</si>
  <si>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</si>
  <si>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</si>
  <si>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</si>
  <si>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</si>
  <si>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</si>
  <si>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</si>
  <si>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</si>
  <si>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</si>
  <si>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</si>
  <si>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</si>
  <si>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</si>
  <si>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</si>
  <si>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</si>
  <si>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</si>
  <si>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</si>
  <si>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</si>
  <si>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</si>
  <si>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</si>
  <si>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</si>
  <si>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</si>
  <si>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</si>
  <si>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</si>
  <si>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</si>
  <si>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</si>
  <si>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</si>
  <si>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</si>
  <si>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</si>
  <si>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</si>
  <si>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</si>
  <si>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</si>
  <si>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</si>
  <si>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</si>
  <si>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</si>
  <si>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</si>
  <si>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</si>
  <si>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</si>
  <si>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</si>
  <si>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</si>
  <si>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</si>
  <si>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</si>
  <si>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</si>
  <si>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</si>
  <si>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</si>
  <si>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</si>
  <si>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</si>
  <si>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</si>
  <si>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</si>
  <si>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</si>
  <si>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</si>
  <si>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</si>
  <si>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</si>
  <si>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</si>
  <si>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</si>
  <si>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</si>
  <si>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</si>
  <si>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</si>
  <si>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</si>
  <si>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</si>
  <si>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</si>
  <si>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</si>
  <si>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</si>
  <si>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</si>
  <si>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</si>
  <si>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</si>
  <si>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</si>
  <si>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</si>
  <si>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</si>
  <si>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</si>
  <si>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</si>
  <si>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</si>
  <si>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</si>
  <si>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</si>
  <si>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</si>
  <si>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</si>
  <si>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</si>
  <si>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</si>
  <si>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</si>
  <si>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</si>
  <si>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</si>
  <si>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</si>
  <si>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</si>
  <si>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</si>
  <si>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</si>
  <si>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</si>
  <si>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</si>
  <si>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</si>
  <si>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</si>
  <si>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</si>
  <si>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</si>
  <si>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</si>
  <si>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</si>
  <si>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</si>
  <si>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</si>
  <si>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</si>
  <si>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</si>
  <si>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</si>
  <si>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</si>
  <si>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</si>
  <si>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</si>
  <si>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</si>
  <si>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</si>
  <si>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</si>
  <si>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</si>
  <si>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</si>
  <si>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</si>
  <si>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</si>
  <si>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</si>
  <si>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</si>
  <si>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</si>
  <si>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</si>
  <si>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</si>
  <si>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</si>
  <si>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</si>
  <si>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</si>
  <si>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</si>
  <si>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</si>
  <si>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</si>
  <si>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</si>
  <si>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</si>
  <si>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</si>
  <si>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</si>
  <si>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</si>
  <si>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</si>
  <si>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</si>
  <si>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</si>
  <si>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</si>
  <si>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</si>
  <si>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</si>
  <si>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</si>
  <si>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</si>
  <si>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</si>
  <si>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</si>
  <si>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</si>
  <si>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</si>
  <si>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</si>
  <si>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</si>
  <si>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</si>
  <si>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</si>
  <si>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</si>
  <si>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</si>
  <si>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</si>
  <si>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</si>
  <si>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</si>
  <si>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</si>
  <si>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</si>
  <si>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</si>
  <si>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</si>
  <si>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</si>
  <si>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</si>
  <si>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</si>
  <si>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</si>
  <si>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</si>
  <si>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</si>
  <si>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</si>
  <si>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</si>
  <si>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</si>
  <si>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</si>
  <si>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</si>
  <si>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</si>
  <si>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</si>
  <si>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</si>
  <si>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</si>
  <si>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</si>
  <si>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</si>
  <si>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</si>
  <si>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</si>
  <si>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</si>
  <si>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</si>
  <si>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</si>
  <si>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</si>
  <si>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</si>
  <si>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</si>
  <si>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</si>
  <si>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</si>
  <si>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</si>
  <si>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</si>
  <si>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</si>
  <si>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</si>
  <si>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</si>
  <si>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</si>
  <si>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</si>
  <si>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</si>
  <si>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</si>
  <si>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</si>
  <si>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</si>
  <si>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</si>
  <si>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</si>
  <si>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</si>
  <si>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</si>
  <si>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</si>
  <si>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</si>
  <si>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</si>
  <si>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</si>
  <si>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</si>
  <si>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</si>
  <si>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</si>
  <si>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</si>
  <si>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</si>
  <si>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</si>
  <si>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</si>
  <si>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</si>
  <si>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</si>
  <si>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</si>
  <si>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</si>
  <si>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</si>
  <si>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</si>
  <si>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</si>
  <si>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</si>
  <si>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</si>
  <si>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</si>
  <si>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</si>
  <si>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</si>
  <si>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</si>
  <si>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</si>
  <si>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</si>
  <si>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</si>
  <si>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</si>
  <si>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</si>
  <si>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</si>
  <si>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</si>
  <si>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</si>
  <si>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</si>
  <si>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</si>
  <si>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</si>
  <si>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</si>
  <si>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</si>
  <si>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</si>
  <si>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</si>
  <si>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</si>
  <si>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</si>
  <si>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</si>
  <si>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</si>
  <si>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</si>
  <si>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</si>
  <si>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</si>
  <si>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</si>
  <si>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</si>
  <si>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</si>
  <si>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</si>
  <si>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</si>
  <si>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</si>
  <si>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</si>
  <si>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</si>
  <si>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</si>
  <si>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</si>
  <si>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</si>
  <si>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</si>
  <si>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</si>
  <si>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</si>
  <si>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</si>
  <si>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</si>
  <si>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</si>
  <si>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</si>
  <si>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</si>
  <si>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</si>
  <si>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</si>
  <si>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</si>
  <si>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</si>
  <si>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</si>
  <si>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</si>
  <si>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</si>
  <si>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</si>
  <si>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</si>
  <si>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</si>
  <si>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</si>
  <si>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</si>
  <si>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</si>
  <si>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</si>
  <si>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</si>
  <si>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</si>
  <si>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</si>
  <si>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</si>
  <si>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</si>
  <si>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</si>
  <si>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</si>
  <si>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</si>
  <si>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</si>
  <si>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</si>
  <si>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</si>
  <si>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</si>
  <si>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</si>
  <si>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</si>
  <si>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</si>
  <si>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</si>
  <si>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</si>
  <si>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</si>
  <si>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</si>
  <si>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</si>
  <si>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</si>
  <si>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</si>
  <si>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</si>
  <si>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</si>
  <si>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</si>
  <si>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</si>
  <si>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</si>
  <si>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</si>
  <si>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</si>
  <si>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</si>
  <si>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</si>
  <si>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</si>
  <si>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</si>
  <si>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</si>
  <si>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</si>
  <si>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</si>
  <si>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</si>
  <si>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</si>
  <si>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</si>
  <si>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</si>
  <si>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</si>
  <si>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</si>
  <si>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</si>
  <si>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</si>
  <si>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</si>
  <si>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</si>
  <si>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</si>
  <si>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</si>
  <si>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</si>
  <si>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</si>
  <si>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</si>
  <si>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</si>
  <si>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</si>
  <si>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</si>
  <si>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</si>
  <si>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</si>
  <si>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</si>
  <si>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</si>
  <si>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</si>
  <si>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</si>
  <si>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</si>
  <si>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</si>
  <si>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</si>
  <si>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</si>
  <si>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</si>
  <si>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</si>
  <si>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</si>
  <si>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</si>
  <si>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</si>
  <si>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</si>
  <si>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</si>
  <si>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</si>
  <si>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</si>
  <si>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</si>
  <si>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</si>
  <si>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</si>
  <si>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</si>
  <si>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</si>
  <si>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</si>
  <si>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</si>
  <si>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</si>
  <si>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</si>
  <si>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</si>
  <si>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</si>
  <si>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</si>
  <si>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</si>
  <si>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</si>
  <si>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</si>
  <si>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</si>
  <si>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</si>
  <si>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</si>
  <si>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</si>
  <si>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</si>
  <si>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</si>
  <si>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</si>
  <si>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</si>
  <si>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</si>
  <si>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</si>
  <si>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</si>
  <si>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</si>
  <si>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</si>
  <si>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</si>
  <si>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</si>
  <si>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</si>
  <si>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</si>
  <si>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</si>
  <si>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</si>
  <si>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</si>
  <si>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</si>
  <si>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</si>
  <si>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</si>
  <si>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</si>
  <si>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</si>
  <si>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</si>
  <si>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</si>
  <si>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</si>
  <si>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</si>
  <si>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</si>
  <si>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</si>
  <si>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</si>
  <si>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</si>
  <si>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</si>
  <si>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</si>
  <si>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</si>
  <si>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</si>
  <si>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</si>
  <si>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</si>
  <si>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</si>
  <si>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</si>
  <si>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</si>
  <si>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</si>
  <si>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</si>
  <si>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</si>
  <si>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</si>
  <si>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</si>
  <si>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</si>
  <si>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</si>
  <si>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</si>
  <si>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</si>
  <si>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</si>
  <si>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</si>
  <si>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</si>
  <si>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</si>
  <si>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</si>
  <si>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</si>
  <si>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</si>
  <si>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</si>
  <si>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</si>
  <si>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</si>
  <si>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</si>
  <si>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</si>
  <si>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</si>
  <si>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</si>
  <si>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</si>
  <si>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</si>
  <si>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</si>
  <si>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</si>
  <si>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</si>
  <si>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</si>
  <si>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</si>
  <si>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</si>
  <si>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</si>
  <si>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</si>
  <si>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</si>
  <si>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</si>
  <si>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</si>
  <si>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</si>
  <si>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</si>
  <si>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</si>
  <si>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</si>
  <si>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</si>
  <si>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</si>
  <si>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</si>
  <si>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</si>
  <si>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</si>
  <si>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</si>
  <si>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</si>
  <si>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</si>
  <si>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</si>
  <si>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</si>
  <si>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</si>
  <si>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</si>
  <si>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</si>
  <si>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</si>
  <si>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</si>
  <si>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</si>
  <si>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</si>
  <si>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</si>
  <si>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</si>
  <si>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</si>
  <si>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</si>
  <si>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</si>
  <si>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</si>
  <si>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</si>
  <si>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</si>
  <si>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</si>
  <si>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</si>
  <si>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</si>
  <si>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</si>
  <si>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</si>
  <si>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</si>
  <si>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</si>
  <si>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</si>
  <si>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</si>
  <si>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</si>
  <si>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</si>
  <si>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</si>
  <si>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</si>
  <si>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</si>
  <si>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</si>
  <si>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</si>
  <si>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</si>
  <si>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</si>
  <si>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</si>
  <si>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</si>
  <si>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</si>
  <si>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</si>
  <si>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</si>
  <si>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</si>
  <si>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</si>
  <si>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</si>
  <si>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</si>
  <si>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</si>
  <si>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</si>
  <si>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</si>
  <si>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</si>
  <si>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</si>
  <si>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</si>
  <si>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</si>
  <si>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</si>
  <si>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</si>
  <si>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</si>
  <si>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</si>
  <si>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</si>
  <si>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</si>
  <si>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</si>
  <si>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</si>
  <si>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</si>
  <si>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</si>
  <si>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</si>
  <si>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</si>
  <si>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</si>
  <si>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</si>
  <si>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</si>
  <si>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</si>
  <si>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</si>
  <si>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</si>
  <si>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</si>
  <si>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</si>
  <si>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</si>
  <si>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</si>
  <si>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</si>
  <si>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</si>
  <si>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</si>
  <si>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</si>
  <si>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</si>
  <si>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</si>
  <si>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</si>
  <si>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</si>
  <si>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</si>
  <si>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</si>
  <si>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</si>
  <si>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</si>
  <si>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</si>
  <si>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</si>
  <si>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</si>
  <si>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</si>
  <si>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</si>
  <si>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</si>
  <si>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</si>
  <si>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</si>
  <si>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</si>
  <si>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</si>
  <si>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</si>
  <si>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</si>
  <si>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</si>
  <si>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</si>
  <si>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</si>
  <si>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</si>
  <si>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</si>
  <si>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</si>
  <si>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</si>
  <si>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</si>
  <si>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</si>
  <si>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</si>
  <si>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</si>
  <si>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</si>
  <si>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</si>
  <si>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</si>
  <si>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</si>
  <si>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</si>
  <si>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</si>
  <si>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</si>
  <si>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</si>
  <si>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</si>
  <si>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</si>
  <si>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</si>
  <si>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</si>
  <si>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</si>
  <si>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</si>
  <si>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</si>
  <si>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</si>
  <si>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</si>
  <si>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</si>
  <si>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</si>
  <si>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</si>
  <si>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</si>
  <si>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</si>
  <si>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</si>
  <si>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</si>
  <si>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</si>
  <si>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</si>
  <si>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</si>
  <si>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</si>
  <si>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</si>
  <si>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</si>
  <si>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</si>
  <si>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</si>
  <si>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</si>
  <si>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</si>
  <si>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</si>
  <si>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</si>
  <si>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</si>
  <si>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</si>
  <si>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</si>
  <si>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</si>
  <si>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</si>
  <si>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</si>
  <si>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</si>
  <si>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</si>
  <si>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</si>
  <si>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</si>
  <si>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</si>
  <si>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</si>
  <si>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</si>
  <si>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</si>
  <si>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</si>
  <si>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</si>
  <si>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</si>
  <si>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</si>
  <si>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</si>
  <si>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</si>
  <si>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</si>
  <si>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</si>
  <si>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</si>
  <si>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</si>
  <si>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</si>
  <si>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</si>
  <si>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</si>
  <si>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</si>
  <si>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</si>
  <si>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</si>
  <si>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</si>
  <si>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</si>
  <si>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</si>
  <si>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</si>
  <si>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</si>
  <si>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</si>
  <si>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</si>
  <si>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</si>
  <si>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</si>
  <si>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</si>
  <si>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</si>
  <si>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</si>
  <si>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</si>
  <si>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</si>
  <si>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</si>
  <si>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</si>
  <si>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</si>
  <si>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</si>
  <si>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</si>
  <si>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</si>
  <si>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</si>
  <si>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</si>
  <si>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</si>
  <si>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</si>
  <si>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</si>
  <si>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</si>
  <si>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</si>
  <si>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</si>
  <si>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</si>
  <si>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</si>
  <si>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</si>
  <si>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</si>
  <si>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</si>
  <si>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</si>
  <si>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</si>
  <si>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</si>
  <si>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</si>
  <si>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</si>
  <si>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</si>
  <si>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</si>
  <si>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</si>
  <si>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</si>
  <si>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</si>
  <si>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</si>
  <si>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</si>
  <si>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</si>
  <si>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</si>
  <si>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</si>
  <si>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</si>
  <si>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</si>
  <si>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</si>
  <si>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</si>
  <si>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</si>
  <si>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</si>
  <si>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</si>
  <si>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</si>
  <si>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</si>
  <si>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</si>
  <si>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</si>
  <si>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</si>
  <si>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</si>
  <si>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</si>
  <si>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</si>
  <si>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</si>
  <si>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</si>
  <si>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</si>
  <si>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</si>
  <si>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</si>
  <si>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</si>
  <si>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</si>
  <si>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</si>
  <si>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</si>
  <si>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</si>
  <si>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</si>
  <si>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</si>
  <si>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</si>
  <si>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</si>
  <si>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</si>
  <si>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</si>
  <si>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</si>
  <si>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</si>
  <si>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</si>
  <si>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</si>
  <si>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</si>
  <si>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</si>
  <si>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</si>
  <si>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</si>
  <si>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</si>
  <si>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</si>
  <si>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</si>
  <si>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</si>
  <si>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</si>
  <si>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</si>
  <si>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</si>
  <si>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</si>
  <si>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</si>
  <si>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</si>
  <si>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</si>
  <si>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</si>
  <si>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</si>
  <si>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</si>
  <si>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</si>
  <si>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</si>
  <si>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</si>
  <si>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</si>
  <si>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</si>
  <si>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</si>
  <si>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</si>
  <si>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</si>
  <si>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</si>
  <si>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</si>
  <si>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</si>
  <si>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</si>
  <si>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</si>
  <si>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</si>
  <si>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</si>
  <si>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</si>
  <si>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</si>
  <si>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</si>
  <si>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</si>
  <si>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</si>
  <si>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</si>
  <si>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</si>
  <si>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</si>
  <si>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</si>
  <si>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</si>
  <si>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</si>
  <si>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</si>
  <si>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</si>
  <si>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</si>
  <si>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</si>
  <si>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</si>
  <si>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</si>
  <si>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</si>
  <si>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</si>
  <si>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</si>
  <si>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</si>
  <si>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</si>
  <si>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</si>
  <si>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</si>
  <si>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</si>
  <si>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</si>
  <si>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</si>
  <si>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</si>
  <si>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</si>
  <si>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</si>
  <si>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</si>
  <si>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</si>
  <si>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</si>
  <si>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</si>
  <si>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</si>
  <si>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</si>
  <si>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</si>
  <si>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</si>
  <si>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</si>
  <si>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</si>
  <si>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</si>
  <si>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</si>
  <si>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</si>
  <si>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</si>
  <si>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</si>
  <si>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</si>
  <si>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</si>
  <si>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</si>
  <si>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</si>
  <si>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</si>
  <si>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</si>
  <si>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</si>
  <si>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</si>
  <si>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</si>
  <si>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</si>
  <si>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</si>
  <si>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</si>
  <si>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</si>
  <si>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</si>
  <si>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</si>
  <si>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</si>
  <si>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</si>
  <si>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</si>
  <si>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</si>
  <si>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</si>
  <si>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</si>
  <si>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</si>
  <si>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</si>
  <si>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</si>
  <si>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</si>
  <si>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</si>
  <si>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</si>
  <si>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</si>
  <si>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</si>
  <si>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</si>
  <si>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</si>
  <si>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</si>
  <si>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</si>
  <si>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</si>
  <si>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</si>
  <si>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</si>
  <si>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</si>
  <si>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</si>
  <si>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</si>
  <si>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</si>
  <si>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</si>
  <si>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</si>
  <si>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</si>
  <si>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</si>
  <si>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</si>
  <si>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</si>
  <si>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</si>
  <si>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</si>
  <si>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</si>
  <si>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</si>
  <si>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</si>
  <si>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</si>
  <si>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</si>
  <si>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</si>
  <si>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</si>
  <si>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</si>
  <si>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</si>
  <si>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</si>
  <si>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</si>
  <si>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</si>
  <si>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</si>
  <si>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</si>
  <si>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</si>
  <si>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</si>
  <si>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</si>
  <si>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</si>
  <si>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</si>
  <si>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</si>
  <si>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</si>
  <si>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</si>
  <si>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</si>
  <si>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</si>
  <si>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</si>
  <si>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</si>
  <si>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</si>
  <si>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</si>
  <si>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</si>
  <si>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</si>
  <si>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</si>
  <si>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</si>
  <si>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</si>
  <si>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</si>
  <si>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</si>
  <si>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</si>
  <si>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</si>
  <si>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</si>
  <si>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</si>
  <si>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</si>
  <si>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</si>
  <si>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</si>
  <si>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</si>
  <si>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</si>
  <si>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</si>
  <si>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</si>
  <si>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</si>
  <si>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</si>
  <si>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</si>
  <si>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</si>
  <si>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</si>
  <si>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</si>
  <si>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</si>
  <si>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</si>
  <si>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</si>
  <si>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</si>
  <si>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</si>
  <si>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</si>
  <si>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</si>
  <si>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</si>
  <si>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</si>
  <si>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</si>
  <si>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</si>
  <si>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</si>
  <si>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</si>
  <si>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</si>
  <si>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</si>
  <si>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</si>
  <si>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</si>
  <si>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</si>
  <si>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</si>
  <si>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</si>
  <si>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</si>
  <si>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</si>
  <si>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</si>
  <si>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</si>
  <si>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</si>
  <si>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</si>
  <si>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</si>
  <si>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</si>
  <si>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</si>
  <si>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</si>
  <si>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</si>
  <si>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</si>
  <si>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</si>
  <si>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</si>
  <si>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</si>
  <si>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</si>
  <si>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</si>
  <si>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</si>
  <si>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</si>
  <si>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</si>
  <si>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</si>
  <si>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</si>
  <si>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</si>
  <si>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</si>
  <si>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</si>
  <si>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</si>
  <si>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</si>
  <si>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</si>
  <si>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</si>
  <si>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</si>
  <si>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</si>
  <si>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</si>
  <si>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</si>
  <si>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</si>
  <si>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</si>
  <si>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</si>
  <si>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</si>
  <si>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</si>
  <si>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</si>
  <si>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</si>
  <si>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</si>
  <si>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</si>
  <si>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</si>
  <si>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</si>
  <si>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</si>
  <si>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</si>
  <si>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</si>
  <si>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</si>
  <si>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</si>
  <si>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</si>
  <si>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</si>
  <si>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</si>
  <si>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</si>
  <si>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</si>
  <si>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</si>
  <si>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</si>
  <si>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</si>
  <si>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</si>
  <si>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</si>
  <si>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</si>
  <si>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</si>
  <si>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</si>
  <si>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</si>
  <si>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</si>
  <si>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</si>
  <si>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</si>
  <si>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</si>
  <si>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</si>
  <si>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</si>
  <si>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</si>
  <si>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</si>
  <si>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</si>
  <si>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</si>
  <si>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</si>
  <si>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</si>
  <si>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</si>
  <si>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</si>
  <si>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</si>
  <si>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</si>
  <si>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</si>
  <si>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</si>
  <si>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</si>
  <si>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</si>
  <si>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</si>
  <si>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</si>
  <si>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</si>
  <si>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</si>
  <si>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</si>
  <si>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</si>
  <si>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</si>
  <si>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</si>
  <si>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</si>
  <si>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</si>
  <si>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</si>
  <si>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</si>
  <si>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</si>
  <si>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</si>
  <si>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</si>
  <si>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</si>
  <si>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</si>
  <si>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</si>
  <si>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</si>
  <si>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</si>
  <si>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</si>
  <si>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</si>
  <si>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</si>
  <si>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</si>
  <si>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</si>
  <si>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</si>
  <si>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</si>
  <si>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</si>
  <si>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</si>
  <si>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</si>
  <si>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</si>
  <si>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</si>
  <si>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</si>
  <si>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</si>
  <si>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</si>
  <si>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</si>
  <si>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</si>
  <si>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</si>
  <si>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</si>
  <si>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</si>
  <si>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</si>
  <si>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</si>
  <si>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</si>
  <si>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</si>
  <si>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</si>
  <si>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</si>
  <si>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</si>
  <si>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</si>
  <si>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</si>
  <si>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</si>
  <si>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</si>
  <si>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</si>
  <si>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</si>
  <si>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</si>
  <si>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</si>
  <si>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</si>
  <si>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</si>
  <si>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</si>
  <si>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</si>
  <si>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</si>
  <si>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</si>
  <si>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</si>
  <si>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</si>
  <si>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</si>
  <si>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</si>
  <si>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</si>
  <si>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</si>
  <si>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</si>
  <si>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</si>
  <si>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</si>
  <si>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</si>
  <si>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</si>
  <si>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</si>
  <si>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</si>
  <si>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</si>
  <si>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</si>
  <si>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</si>
  <si>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</si>
  <si>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</si>
  <si>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</si>
  <si>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</si>
  <si>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</si>
  <si>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</si>
  <si>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</si>
  <si>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</si>
  <si>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</si>
  <si>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</si>
  <si>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</si>
  <si>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</si>
  <si>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</si>
  <si>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</si>
  <si>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</si>
  <si>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</si>
  <si>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</si>
  <si>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</si>
  <si>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</si>
  <si>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</si>
  <si>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</si>
  <si>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</si>
  <si>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</si>
  <si>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</si>
  <si>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</si>
  <si>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</si>
  <si>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</si>
  <si>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</si>
  <si>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</si>
  <si>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</si>
  <si>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</si>
  <si>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</si>
  <si>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</si>
  <si>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</si>
  <si>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</si>
  <si>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</si>
  <si>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</si>
  <si>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</si>
  <si>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</si>
  <si>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</si>
  <si>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</si>
  <si>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</si>
  <si>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</si>
  <si>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</si>
  <si>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</si>
  <si>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</si>
  <si>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</si>
  <si>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</si>
  <si>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</si>
  <si>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</si>
  <si>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</si>
  <si>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</si>
  <si>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</si>
  <si>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</si>
  <si>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</si>
  <si>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</si>
  <si>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</si>
  <si>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</si>
  <si>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</si>
  <si>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</si>
  <si>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</si>
  <si>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</si>
  <si>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</si>
  <si>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</si>
  <si>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</si>
  <si>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</si>
  <si>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</si>
  <si>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</si>
  <si>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</si>
  <si>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</si>
  <si>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</si>
  <si>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</si>
  <si>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</si>
  <si>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</si>
  <si>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</si>
  <si>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</si>
  <si>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</si>
  <si>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</si>
  <si>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</si>
  <si>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</si>
  <si>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</si>
  <si>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</si>
  <si>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</si>
  <si>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</si>
  <si>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</si>
  <si>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</si>
  <si>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</si>
  <si>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</si>
  <si>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</si>
  <si>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</si>
  <si>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</si>
  <si>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</si>
  <si>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</si>
  <si>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</si>
  <si>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</si>
  <si>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</si>
  <si>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</si>
  <si>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</si>
  <si>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</si>
  <si>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</si>
  <si>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</si>
  <si>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</si>
  <si>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</si>
  <si>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</si>
  <si>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</si>
  <si>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</si>
  <si>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</si>
  <si>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</si>
  <si>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</si>
  <si>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</si>
  <si>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</si>
  <si>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</si>
  <si>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</si>
  <si>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</si>
  <si>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</si>
  <si>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</si>
  <si>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</si>
  <si>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</si>
  <si>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</si>
  <si>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</si>
  <si>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</si>
  <si>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</si>
  <si>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</si>
  <si>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</si>
  <si>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</si>
  <si>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</si>
  <si>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</si>
  <si>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</si>
  <si>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</si>
  <si>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</si>
  <si>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</si>
  <si>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</si>
  <si>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</si>
  <si>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</si>
  <si>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</si>
  <si>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</si>
  <si>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</si>
  <si>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</si>
  <si>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</si>
  <si>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</si>
  <si>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</si>
  <si>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</si>
  <si>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</si>
  <si>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</si>
  <si>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</si>
  <si>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</si>
  <si>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</si>
  <si>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</si>
  <si>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</si>
  <si>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</si>
  <si>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</si>
  <si>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</si>
  <si>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</si>
  <si>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</si>
  <si>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</si>
  <si>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</si>
  <si>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</si>
  <si>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</si>
  <si>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</si>
  <si>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</si>
  <si>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</si>
  <si>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</si>
  <si>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</si>
  <si>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</si>
  <si>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</si>
  <si>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</si>
  <si>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</si>
  <si>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</si>
  <si>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</si>
  <si>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</si>
  <si>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</si>
  <si>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</si>
  <si>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</si>
  <si>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</si>
  <si>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</si>
  <si>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</si>
  <si>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</si>
  <si>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</si>
  <si>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</si>
  <si>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</si>
  <si>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</si>
  <si>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</si>
  <si>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</si>
  <si>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</si>
  <si>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</si>
  <si>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</si>
  <si>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</si>
  <si>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</si>
  <si>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</si>
  <si>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</si>
  <si>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</si>
  <si>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</si>
  <si>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</si>
  <si>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</si>
  <si>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</si>
  <si>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</si>
  <si>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</si>
  <si>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</si>
  <si>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</si>
  <si>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</si>
  <si>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</si>
  <si>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</si>
  <si>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</si>
  <si>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</si>
  <si>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</si>
  <si>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</si>
  <si>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</si>
  <si>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</si>
  <si>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</si>
  <si>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</si>
  <si>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</si>
  <si>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</si>
  <si>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</si>
  <si>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</si>
  <si>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</si>
  <si>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</si>
  <si>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</si>
  <si>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</si>
  <si>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</si>
  <si>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</si>
  <si>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</si>
  <si>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</si>
  <si>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</si>
  <si>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</si>
  <si>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</si>
  <si>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</si>
  <si>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</si>
  <si>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</si>
  <si>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</si>
  <si>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</si>
  <si>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</si>
  <si>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</si>
  <si>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</si>
  <si>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</si>
  <si>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</si>
  <si>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</si>
  <si>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</si>
  <si>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</si>
  <si>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</si>
  <si>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</si>
  <si>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</si>
  <si>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</si>
  <si>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</si>
  <si>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</si>
  <si>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</si>
  <si>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</si>
  <si>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</si>
  <si>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</si>
  <si>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</si>
  <si>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</si>
  <si>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</si>
  <si>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</si>
  <si>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</si>
  <si>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</si>
  <si>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</si>
  <si>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</si>
  <si>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</si>
  <si>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</si>
  <si>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</si>
  <si>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</si>
  <si>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</si>
  <si>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</si>
  <si>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</si>
  <si>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</si>
  <si>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</si>
  <si>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</si>
  <si>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</si>
  <si>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</si>
  <si>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</si>
  <si>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</si>
  <si>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</si>
  <si>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</si>
  <si>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</si>
  <si>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</si>
  <si>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</si>
  <si>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</si>
  <si>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</si>
  <si>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</si>
  <si>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</si>
  <si>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</si>
  <si>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</si>
  <si>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</si>
  <si>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</si>
  <si>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</si>
  <si>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</si>
  <si>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</si>
  <si>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</si>
  <si>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</si>
  <si>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</si>
  <si>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</si>
  <si>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</si>
  <si>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</si>
  <si>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</si>
  <si>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</si>
  <si>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</si>
  <si>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</si>
  <si>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</si>
  <si>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</si>
  <si>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</si>
  <si>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</si>
  <si>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</si>
  <si>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</si>
  <si>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</si>
  <si>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</si>
  <si>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</si>
  <si>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</si>
  <si>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</si>
  <si>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</si>
  <si>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</si>
  <si>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</si>
  <si>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</si>
  <si>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</si>
  <si>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</si>
  <si>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</si>
  <si>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</si>
  <si>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</si>
  <si>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</si>
  <si>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</si>
  <si>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</si>
  <si>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</si>
  <si>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</si>
  <si>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</si>
  <si>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</si>
  <si>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</si>
  <si>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</si>
  <si>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</si>
  <si>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</si>
  <si>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</si>
  <si>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</si>
  <si>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</si>
  <si>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</si>
  <si>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</si>
  <si>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</si>
  <si>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</si>
  <si>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</si>
  <si>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</si>
  <si>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</si>
  <si>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</si>
  <si>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</si>
  <si>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</si>
  <si>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</si>
  <si>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</si>
  <si>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</si>
  <si>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</si>
  <si>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</si>
  <si>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</si>
  <si>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</si>
  <si>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</si>
  <si>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</si>
  <si>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</si>
  <si>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</si>
  <si>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</si>
  <si>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</si>
  <si>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</si>
  <si>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</si>
  <si>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</si>
  <si>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</si>
  <si>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</si>
  <si>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</si>
  <si>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</si>
  <si>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</si>
  <si>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</si>
  <si>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</si>
  <si>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</si>
  <si>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</si>
  <si>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</si>
  <si>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</si>
  <si>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</si>
  <si>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</si>
  <si>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</si>
  <si>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</si>
  <si>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</si>
  <si>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</si>
  <si>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</si>
  <si>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</si>
  <si>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</si>
  <si>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</si>
  <si>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</si>
  <si>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</si>
  <si>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</si>
  <si>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</si>
  <si>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</si>
  <si>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</si>
  <si>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</si>
  <si>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</si>
  <si>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</si>
  <si>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</si>
  <si>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</si>
  <si>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</si>
  <si>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</si>
  <si>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</si>
  <si>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</si>
  <si>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</si>
  <si>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</si>
  <si>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</si>
  <si>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</si>
  <si>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</si>
  <si>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</si>
  <si>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</si>
  <si>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</si>
  <si>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</si>
  <si>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</si>
  <si>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</si>
  <si>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</si>
  <si>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</si>
  <si>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</si>
  <si>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</si>
  <si>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</si>
  <si>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</si>
  <si>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</si>
  <si>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</si>
  <si>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</si>
  <si>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</si>
  <si>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</si>
  <si>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</si>
  <si>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</si>
  <si>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</si>
  <si>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</si>
  <si>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</si>
  <si>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</si>
  <si>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</si>
  <si>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</si>
  <si>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</si>
  <si>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</si>
  <si>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</si>
  <si>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</si>
  <si>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</si>
  <si>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</si>
  <si>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</si>
  <si>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</si>
  <si>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</si>
  <si>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</si>
  <si>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</si>
  <si>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</si>
  <si>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</si>
  <si>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</si>
  <si>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</si>
  <si>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</si>
  <si>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</si>
  <si>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</si>
  <si>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</si>
  <si>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</si>
  <si>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</si>
  <si>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</si>
  <si>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</si>
  <si>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</si>
  <si>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</si>
  <si>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</si>
  <si>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</si>
  <si>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</si>
  <si>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</si>
  <si>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</si>
  <si>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</si>
  <si>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</si>
  <si>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</si>
  <si>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</si>
  <si>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</si>
  <si>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</si>
  <si>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</si>
  <si>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</si>
  <si>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</si>
  <si>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</si>
  <si>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</si>
  <si>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</si>
  <si>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</si>
  <si>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</si>
  <si>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</si>
  <si>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</si>
  <si>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</si>
  <si>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</si>
  <si>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</si>
  <si>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</si>
  <si>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</si>
  <si>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</si>
  <si>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</si>
  <si>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</si>
  <si>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</si>
  <si>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</si>
  <si>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</si>
  <si>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</si>
  <si>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</si>
  <si>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</si>
  <si>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</si>
  <si>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</si>
  <si>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</si>
  <si>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</si>
  <si>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</si>
  <si>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</si>
  <si>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</si>
  <si>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</si>
  <si>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</si>
  <si>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</si>
  <si>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</si>
  <si>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</si>
  <si>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</si>
  <si>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</si>
  <si>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</si>
  <si>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</si>
  <si>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</si>
  <si>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</si>
  <si>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</si>
  <si>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</si>
  <si>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</si>
  <si>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</si>
  <si>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</si>
  <si>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</si>
  <si>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</si>
  <si>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</si>
  <si>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</si>
  <si>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</si>
  <si>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</si>
  <si>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</si>
  <si>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</si>
  <si>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</si>
  <si>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</si>
  <si>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</si>
  <si>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</si>
  <si>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</si>
  <si>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</si>
  <si>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</si>
  <si>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</si>
  <si>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</si>
  <si>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</si>
  <si>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</si>
  <si>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</si>
  <si>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</si>
  <si>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</si>
  <si>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</si>
  <si>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</si>
  <si>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</si>
  <si>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</si>
  <si>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</si>
  <si>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</si>
  <si>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</si>
  <si>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</si>
  <si>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</si>
  <si>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</si>
  <si>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</si>
  <si>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</si>
  <si>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</si>
  <si>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</si>
  <si>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</si>
  <si>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</si>
  <si>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</si>
  <si>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</si>
  <si>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</si>
  <si>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</si>
  <si>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</si>
  <si>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</si>
  <si>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</si>
  <si>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</si>
  <si>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</si>
  <si>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</si>
  <si>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</si>
  <si>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</si>
  <si>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</si>
  <si>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</si>
  <si>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</si>
  <si>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</si>
  <si>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</si>
  <si>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</si>
  <si>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</si>
  <si>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</si>
  <si>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</si>
  <si>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</si>
  <si>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</si>
  <si>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</si>
  <si>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</si>
  <si>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</si>
  <si>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</si>
  <si>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</si>
  <si>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</si>
  <si>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</si>
  <si>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</si>
  <si>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</si>
  <si>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</si>
  <si>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</si>
  <si>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</si>
  <si>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</si>
  <si>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</si>
  <si>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</si>
  <si>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</si>
  <si>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</si>
  <si>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</si>
  <si>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</si>
  <si>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</si>
  <si>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</si>
  <si>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</si>
  <si>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</si>
  <si>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</si>
  <si>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</si>
  <si>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</si>
  <si>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</si>
  <si>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</si>
  <si>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</si>
  <si>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</si>
  <si>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</si>
  <si>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</si>
  <si>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</si>
  <si>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</si>
  <si>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</si>
  <si>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</si>
  <si>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</si>
  <si>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</si>
  <si>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</si>
  <si>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</si>
  <si>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</si>
  <si>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</si>
  <si>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</si>
  <si>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</si>
  <si>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</si>
  <si>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</si>
  <si>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</si>
  <si>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</si>
  <si>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</si>
  <si>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</si>
  <si>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</si>
  <si>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</si>
  <si>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</si>
  <si>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</si>
  <si>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</si>
  <si>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</si>
  <si>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</si>
  <si>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</si>
  <si>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</si>
  <si>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</si>
  <si>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</si>
  <si>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</si>
  <si>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</si>
  <si>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</si>
  <si>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</si>
  <si>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</si>
  <si>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</si>
  <si>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</si>
  <si>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</si>
  <si>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</si>
  <si>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</si>
  <si>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</si>
  <si>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</si>
  <si>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</si>
  <si>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</si>
  <si>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</si>
  <si>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</si>
  <si>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</si>
  <si>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</si>
  <si>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</si>
  <si>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</si>
  <si>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</si>
  <si>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</si>
  <si>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</si>
  <si>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</si>
  <si>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</si>
  <si>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</si>
  <si>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</si>
  <si>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</si>
  <si>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</si>
  <si>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</si>
  <si>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</si>
  <si>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</si>
  <si>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</si>
  <si>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</si>
  <si>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</si>
  <si>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</si>
  <si>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</si>
  <si>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</si>
  <si>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</si>
  <si>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</si>
  <si>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</si>
  <si>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</si>
  <si>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</si>
  <si>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</si>
  <si>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</si>
  <si>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</si>
  <si>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</si>
  <si>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</si>
  <si>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</si>
  <si>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</si>
  <si>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</si>
  <si>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</si>
  <si>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</si>
  <si>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</si>
  <si>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</si>
  <si>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</si>
  <si>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</si>
  <si>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</si>
  <si>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</si>
  <si>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</si>
  <si>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</si>
  <si>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</si>
  <si>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</si>
  <si>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</si>
  <si>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</si>
  <si>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</si>
  <si>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</si>
  <si>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</si>
  <si>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</si>
  <si>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</si>
  <si>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</si>
  <si>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</si>
  <si>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</si>
  <si>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</si>
  <si>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</si>
  <si>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</si>
  <si>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</si>
  <si>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</si>
  <si>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</si>
  <si>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</si>
  <si>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</si>
  <si>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</si>
  <si>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</si>
  <si>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</si>
  <si>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</si>
  <si>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</si>
  <si>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</si>
  <si>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</si>
  <si>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</si>
  <si>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</si>
  <si>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</si>
  <si>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</si>
  <si>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</si>
  <si>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</si>
  <si>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</si>
  <si>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</si>
  <si>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</si>
  <si>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</si>
  <si>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</si>
  <si>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</si>
  <si>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</si>
  <si>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</si>
  <si>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</si>
  <si>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</si>
  <si>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</si>
  <si>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</si>
  <si>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</si>
  <si>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</si>
  <si>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</si>
  <si>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</si>
  <si>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</si>
  <si>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</si>
  <si>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</si>
  <si>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</si>
  <si>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</si>
  <si>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</si>
  <si>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</si>
  <si>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</si>
  <si>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</si>
  <si>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</si>
  <si>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</si>
  <si>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</si>
  <si>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</si>
  <si>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</si>
  <si>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</si>
  <si>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</si>
  <si>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</si>
  <si>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</si>
  <si>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</si>
  <si>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</si>
  <si>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</si>
  <si>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</si>
  <si>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</si>
  <si>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</si>
  <si>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</si>
  <si>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</si>
  <si>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</si>
  <si>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</si>
  <si>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</si>
  <si>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</si>
  <si>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</si>
  <si>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</si>
  <si>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</si>
  <si>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</si>
  <si>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</si>
  <si>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</si>
  <si>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</si>
  <si>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</si>
  <si>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</si>
  <si>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</si>
  <si>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</si>
  <si>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</si>
  <si>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</si>
  <si>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</si>
  <si>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</si>
  <si>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</si>
  <si>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</si>
  <si>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</si>
  <si>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</si>
  <si>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</si>
  <si>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</si>
  <si>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</si>
  <si>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</si>
  <si>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</si>
  <si>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</si>
  <si>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</si>
  <si>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</si>
  <si>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</si>
  <si>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</si>
  <si>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</si>
  <si>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</si>
  <si>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</si>
  <si>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</si>
  <si>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</si>
  <si>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</si>
  <si>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</si>
  <si>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</si>
  <si>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</si>
  <si>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</si>
  <si>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</si>
  <si>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</si>
  <si>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</si>
  <si>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</si>
  <si>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</si>
  <si>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</si>
  <si>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</si>
  <si>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</si>
  <si>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</si>
  <si>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</si>
  <si>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</si>
  <si>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</si>
  <si>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</si>
  <si>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</si>
  <si>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</si>
  <si>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</si>
  <si>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</si>
  <si>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</si>
  <si>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</si>
  <si>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</si>
  <si>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</si>
  <si>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</si>
  <si>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</si>
  <si>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</si>
  <si>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</si>
  <si>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</si>
  <si>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</si>
  <si>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</si>
  <si>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</si>
  <si>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</si>
  <si>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</si>
  <si>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</si>
  <si>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</si>
  <si>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</si>
  <si>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</si>
  <si>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</si>
  <si>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</si>
  <si>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</si>
  <si>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</si>
  <si>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</si>
  <si>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</si>
  <si>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</si>
  <si>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</si>
  <si>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</si>
  <si>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</si>
  <si>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</si>
  <si>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</si>
  <si>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</si>
  <si>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</si>
  <si>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</si>
  <si>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</si>
  <si>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</si>
  <si>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</si>
  <si>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</si>
  <si>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</si>
  <si>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</si>
  <si>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</si>
  <si>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</si>
  <si>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</si>
  <si>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</si>
  <si>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</si>
  <si>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</si>
  <si>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</si>
  <si>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</si>
  <si>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</si>
  <si>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</si>
  <si>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</si>
  <si>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</si>
  <si>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</si>
  <si>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</si>
  <si>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</si>
  <si>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</si>
  <si>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</si>
  <si>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</si>
  <si>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</si>
  <si>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</si>
  <si>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</si>
  <si>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</si>
  <si>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</si>
  <si>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</si>
  <si>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</si>
  <si>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</si>
  <si>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</si>
  <si>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</si>
  <si>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</si>
  <si>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</si>
  <si>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</si>
  <si>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</si>
  <si>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</si>
  <si>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</si>
  <si>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</si>
  <si>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</si>
  <si>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</si>
  <si>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</si>
  <si>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</si>
  <si>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</si>
  <si>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</si>
  <si>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</si>
  <si>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</si>
  <si>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</si>
  <si>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</si>
  <si>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</si>
  <si>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</si>
  <si>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</si>
  <si>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</si>
  <si>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</si>
  <si>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</si>
  <si>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</si>
  <si>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</si>
  <si>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</si>
  <si>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</si>
  <si>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</si>
  <si>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</si>
  <si>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</si>
  <si>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</si>
  <si>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</si>
  <si>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</si>
  <si>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</si>
  <si>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</si>
  <si>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</si>
  <si>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</si>
  <si>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</si>
  <si>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</si>
  <si>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</si>
  <si>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</si>
  <si>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</si>
  <si>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</si>
  <si>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</si>
  <si>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</si>
  <si>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</si>
  <si>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</si>
  <si>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</si>
  <si>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</si>
  <si>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</si>
  <si>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</si>
  <si>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</si>
  <si>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</si>
  <si>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</si>
  <si>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</si>
  <si>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</si>
  <si>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</si>
  <si>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</si>
  <si>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</si>
  <si>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</si>
  <si>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</si>
  <si>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</si>
  <si>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</si>
  <si>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</si>
  <si>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</si>
  <si>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</si>
  <si>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</si>
  <si>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</si>
  <si>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</si>
  <si>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</si>
  <si>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</si>
  <si>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</si>
  <si>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</si>
  <si>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</si>
  <si>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</si>
  <si>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</si>
  <si>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</si>
  <si>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</si>
  <si>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</si>
  <si>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</si>
  <si>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</si>
  <si>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</si>
  <si>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</si>
  <si>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</si>
  <si>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</si>
  <si>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</si>
  <si>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</si>
  <si>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</si>
  <si>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</si>
  <si>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</si>
  <si>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</si>
  <si>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</si>
  <si>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</si>
  <si>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</si>
  <si>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</si>
  <si>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</si>
  <si>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</si>
  <si>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</si>
  <si>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</si>
  <si>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</si>
  <si>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</si>
  <si>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</si>
  <si>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</si>
  <si>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</si>
  <si>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</si>
  <si>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</si>
  <si>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</si>
  <si>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</si>
  <si>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</si>
  <si>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</si>
  <si>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</si>
  <si>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</si>
  <si>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</si>
  <si>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</si>
  <si>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</si>
  <si>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</si>
  <si>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</si>
  <si>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</si>
  <si>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</si>
  <si>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</si>
  <si>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</si>
  <si>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</si>
  <si>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</si>
  <si>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</si>
  <si>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</si>
  <si>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</si>
  <si>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</si>
  <si>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</si>
  <si>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</si>
  <si>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</si>
  <si>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</si>
  <si>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</si>
  <si>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</si>
  <si>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</si>
  <si>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</si>
  <si>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</si>
  <si>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</si>
  <si>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</si>
  <si>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</si>
  <si>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</si>
  <si>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</si>
  <si>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</si>
  <si>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</si>
  <si>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</si>
  <si>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</si>
  <si>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</si>
  <si>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</si>
  <si>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</si>
  <si>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</si>
  <si>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</si>
  <si>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</si>
  <si>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</si>
  <si>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</si>
  <si>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</si>
  <si>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</si>
  <si>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</si>
  <si>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</si>
  <si>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</si>
  <si>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</si>
  <si>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</si>
  <si>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</si>
  <si>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</si>
  <si>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</si>
  <si>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</si>
  <si>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</si>
  <si>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</si>
  <si>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</si>
  <si>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</si>
  <si>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</si>
  <si>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</si>
  <si>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</si>
  <si>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</si>
  <si>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</si>
  <si>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</si>
  <si>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</si>
  <si>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</si>
  <si>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</si>
  <si>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</si>
  <si>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</si>
  <si>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</si>
  <si>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</si>
  <si>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</si>
  <si>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</si>
  <si>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</si>
  <si>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</si>
  <si>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</si>
  <si>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</si>
  <si>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</si>
  <si>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</si>
  <si>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</si>
  <si>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</si>
  <si>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</si>
  <si>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</si>
  <si>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</si>
  <si>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</si>
  <si>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</si>
  <si>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</si>
  <si>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</si>
  <si>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</si>
  <si>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</si>
  <si>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</si>
  <si>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</si>
  <si>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</si>
  <si>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</si>
  <si>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</si>
  <si>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</si>
  <si>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</si>
  <si>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</si>
  <si>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</si>
  <si>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</si>
  <si>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</si>
  <si>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</si>
  <si>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</si>
  <si>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</si>
  <si>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</si>
  <si>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</si>
  <si>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</si>
  <si>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</si>
  <si>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</si>
  <si>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</si>
  <si>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</si>
  <si>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</si>
  <si>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</si>
  <si>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</si>
  <si>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</si>
  <si>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</si>
  <si>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</si>
  <si>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</si>
  <si>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</si>
  <si>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</si>
  <si>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</si>
  <si>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</si>
  <si>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</si>
  <si>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</si>
  <si>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</si>
  <si>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</si>
  <si>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</si>
  <si>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</si>
  <si>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</si>
  <si>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</si>
  <si>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</si>
  <si>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</si>
  <si>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</si>
  <si>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</si>
  <si>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</si>
  <si>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</si>
  <si>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</si>
  <si>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</si>
  <si>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</si>
  <si>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</si>
  <si>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</si>
  <si>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</si>
  <si>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</si>
  <si>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</si>
  <si>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</si>
  <si>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</si>
  <si>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</si>
  <si>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</si>
  <si>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</si>
  <si>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</si>
  <si>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</si>
  <si>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</si>
  <si>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</si>
  <si>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</si>
  <si>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</si>
  <si>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</si>
  <si>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</si>
  <si>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</si>
  <si>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</si>
  <si>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</si>
  <si>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</si>
  <si>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</si>
  <si>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</si>
  <si>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</si>
  <si>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</si>
  <si>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</si>
  <si>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</si>
  <si>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</si>
  <si>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</si>
  <si>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</si>
  <si>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</si>
  <si>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</si>
  <si>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</si>
  <si>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</si>
  <si>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</si>
  <si>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</si>
  <si>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</si>
  <si>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</si>
  <si>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</si>
  <si>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</si>
  <si>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</si>
  <si>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</si>
  <si>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</si>
  <si>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</si>
  <si>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</si>
  <si>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</si>
  <si>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</si>
  <si>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</si>
  <si>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</si>
  <si>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</si>
  <si>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</si>
  <si>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</si>
  <si>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</si>
  <si>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</si>
  <si>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</si>
  <si>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</si>
  <si>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</si>
  <si>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</si>
  <si>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</si>
  <si>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</si>
  <si>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</si>
  <si>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</si>
  <si>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</si>
  <si>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</si>
  <si>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</si>
  <si>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</si>
  <si>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</si>
  <si>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</si>
  <si>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</si>
  <si>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</si>
  <si>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</si>
  <si>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</si>
  <si>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</si>
  <si>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</si>
  <si>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</si>
  <si>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</si>
  <si>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</si>
  <si>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</si>
  <si>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</si>
  <si>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</si>
  <si>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</si>
  <si>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</si>
  <si>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</si>
  <si>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</si>
  <si>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</si>
  <si>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</si>
  <si>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</si>
  <si>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</si>
  <si>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</si>
  <si>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</si>
  <si>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</si>
  <si>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</si>
  <si>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</si>
  <si>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</si>
  <si>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</si>
  <si>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</si>
  <si>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</si>
  <si>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</si>
  <si>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</si>
  <si>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</si>
  <si>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</si>
  <si>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</si>
  <si>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</si>
  <si>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</si>
  <si>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</si>
  <si>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</si>
  <si>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</si>
  <si>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</si>
  <si>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</si>
  <si>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</si>
  <si>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</si>
  <si>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</si>
  <si>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</si>
  <si>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</si>
  <si>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</si>
  <si>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</si>
  <si>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</si>
  <si>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</si>
  <si>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</si>
  <si>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</si>
  <si>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</si>
  <si>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</si>
  <si>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</si>
  <si>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</si>
  <si>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</si>
  <si>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</si>
  <si>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</si>
  <si>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</si>
  <si>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</si>
  <si>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</si>
  <si>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</si>
  <si>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</si>
  <si>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</si>
  <si>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</si>
  <si>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</si>
  <si>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</si>
  <si>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</si>
  <si>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</si>
  <si>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</si>
  <si>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</si>
  <si>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</si>
  <si>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</si>
  <si>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</si>
  <si>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</si>
  <si>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</si>
  <si>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</si>
  <si>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</si>
  <si>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</si>
  <si>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</si>
  <si>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</si>
  <si>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</si>
  <si>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</si>
  <si>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</si>
  <si>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</si>
  <si>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</si>
  <si>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</si>
  <si>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</si>
  <si>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</si>
  <si>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</si>
  <si>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</si>
  <si>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</si>
  <si>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</si>
  <si>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</si>
  <si>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</si>
  <si>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</si>
  <si>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</si>
  <si>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</si>
  <si>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</si>
  <si>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</si>
  <si>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</si>
  <si>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</si>
  <si>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</si>
  <si>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</si>
  <si>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</si>
  <si>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</si>
  <si>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</si>
  <si>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</si>
  <si>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</si>
  <si>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</si>
  <si>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</si>
  <si>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</si>
  <si>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</si>
  <si>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</si>
  <si>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</si>
  <si>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</si>
  <si>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</si>
  <si>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</si>
  <si>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</si>
  <si>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</si>
  <si>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</si>
  <si>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</si>
  <si>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</si>
  <si>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</si>
  <si>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</si>
  <si>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</si>
  <si>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</si>
  <si>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</si>
  <si>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</si>
  <si>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</si>
  <si>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</si>
  <si>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</si>
  <si>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</si>
  <si>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</si>
  <si>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</si>
  <si>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</si>
  <si>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</si>
  <si>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</si>
  <si>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</si>
  <si>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</si>
  <si>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</si>
  <si>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</si>
  <si>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</si>
  <si>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</si>
  <si>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</si>
  <si>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</si>
  <si>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</si>
  <si>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</si>
  <si>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</si>
  <si>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</si>
  <si>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</si>
  <si>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</si>
  <si>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</si>
  <si>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</si>
  <si>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</si>
  <si>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</si>
  <si>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</si>
  <si>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</si>
  <si>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</si>
  <si>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</si>
  <si>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</si>
  <si>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</si>
  <si>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</si>
  <si>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</si>
  <si>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</si>
  <si>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</si>
  <si>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</si>
  <si>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</si>
  <si>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</si>
  <si>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</si>
  <si>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</si>
  <si>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</si>
  <si>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</si>
  <si>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</si>
  <si>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</si>
  <si>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</si>
  <si>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</si>
  <si>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</si>
  <si>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</si>
  <si>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</si>
  <si>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</si>
  <si>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</si>
  <si>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</si>
  <si>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</si>
  <si>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</si>
  <si>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</si>
  <si>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</si>
  <si>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</si>
  <si>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</si>
  <si>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</si>
  <si>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</si>
  <si>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</si>
  <si>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</si>
  <si>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</si>
  <si>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</si>
  <si>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</si>
  <si>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</si>
  <si>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</si>
  <si>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</si>
  <si>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</si>
  <si>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</si>
  <si>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</si>
  <si>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</si>
  <si>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</si>
  <si>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</si>
  <si>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</si>
  <si>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</si>
  <si>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</si>
  <si>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</si>
  <si>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</si>
  <si>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</si>
  <si>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</si>
  <si>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</si>
  <si>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</si>
  <si>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</si>
  <si>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</si>
  <si>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</si>
  <si>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</si>
  <si>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</si>
  <si>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</si>
  <si>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</si>
  <si>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</si>
  <si>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</si>
  <si>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</si>
  <si>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</si>
  <si>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</si>
  <si>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</si>
  <si>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</si>
  <si>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</si>
  <si>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</si>
  <si>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</si>
  <si>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</si>
  <si>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</si>
  <si>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</si>
  <si>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</si>
  <si>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</si>
  <si>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</si>
  <si>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</si>
  <si>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</si>
  <si>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</si>
  <si>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</si>
  <si>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</si>
  <si>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</si>
  <si>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</si>
  <si>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</si>
  <si>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</si>
  <si>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</si>
  <si>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</si>
  <si>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</si>
  <si>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</si>
  <si>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</si>
  <si>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</si>
  <si>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</si>
  <si>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</si>
  <si>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</si>
  <si>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</si>
  <si>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</si>
  <si>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</si>
  <si>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</si>
  <si>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</si>
  <si>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</si>
  <si>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</si>
  <si>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</si>
  <si>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</si>
  <si>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</si>
  <si>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</si>
  <si>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</si>
  <si>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</si>
  <si>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</si>
  <si>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</si>
  <si>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</si>
  <si>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</si>
  <si>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</si>
  <si>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</si>
  <si>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</si>
  <si>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</si>
  <si>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</si>
  <si>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</si>
  <si>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</si>
  <si>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</si>
  <si>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</si>
  <si>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</si>
  <si>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</si>
  <si>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</si>
  <si>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</si>
  <si>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</si>
  <si>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</si>
  <si>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</si>
  <si>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</si>
  <si>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</si>
  <si>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</si>
  <si>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</si>
  <si>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</si>
  <si>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</si>
  <si>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</si>
  <si>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</si>
  <si>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</si>
  <si>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</si>
  <si>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</si>
  <si>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</si>
  <si>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</si>
  <si>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</si>
  <si>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</si>
  <si>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</si>
  <si>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</si>
  <si>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</si>
  <si>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</si>
  <si>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</si>
  <si>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</si>
  <si>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</si>
  <si>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</si>
  <si>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</si>
  <si>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</si>
  <si>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</si>
  <si>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</si>
  <si>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</si>
  <si>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</si>
  <si>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</si>
  <si>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</si>
  <si>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</si>
  <si>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</si>
  <si>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</si>
  <si>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</si>
  <si>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</si>
  <si>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</si>
  <si>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</si>
  <si>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</si>
  <si>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</si>
  <si>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</si>
  <si>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</si>
  <si>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</si>
  <si>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</si>
  <si>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</si>
  <si>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</si>
  <si>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</si>
  <si>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</si>
  <si>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</si>
  <si>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</si>
  <si>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</si>
  <si>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</si>
  <si>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</si>
  <si>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</si>
  <si>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</si>
  <si>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</si>
  <si>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</si>
  <si>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</si>
  <si>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</si>
  <si>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</si>
  <si>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</si>
  <si>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</si>
  <si>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</si>
  <si>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</si>
  <si>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</si>
  <si>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</si>
  <si>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</si>
  <si>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</si>
  <si>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</si>
  <si>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</si>
  <si>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</si>
  <si>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</si>
  <si>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</si>
  <si>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</si>
  <si>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</si>
  <si>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</si>
  <si>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</si>
  <si>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</si>
  <si>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</si>
  <si>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</si>
  <si>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</si>
  <si>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</si>
  <si>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</si>
  <si>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</si>
  <si>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</si>
  <si>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</si>
  <si>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</si>
  <si>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</si>
  <si>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</si>
  <si>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</si>
  <si>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</si>
  <si>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</si>
  <si>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</si>
  <si>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</si>
  <si>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</si>
  <si>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</si>
  <si>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</si>
  <si>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</si>
  <si>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</si>
  <si>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</si>
  <si>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</si>
  <si>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</si>
  <si>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</si>
  <si>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</si>
  <si>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</si>
  <si>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</si>
  <si>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</si>
  <si>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</si>
  <si>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</si>
  <si>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</si>
  <si>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</si>
  <si>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</si>
  <si>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</si>
  <si>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</si>
  <si>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</si>
  <si>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</si>
  <si>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</si>
  <si>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</si>
  <si>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</si>
  <si>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</si>
  <si>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</si>
  <si>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</si>
  <si>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</si>
  <si>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</si>
  <si>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</si>
  <si>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</si>
  <si>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</si>
  <si>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</si>
  <si>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</si>
  <si>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</si>
  <si>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</si>
  <si>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</si>
  <si>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</si>
  <si>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</si>
  <si>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</si>
  <si>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</si>
  <si>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</si>
  <si>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</si>
  <si>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</si>
  <si>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</si>
  <si>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</si>
  <si>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</si>
  <si>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</si>
  <si>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</si>
  <si>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</si>
  <si>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</si>
  <si>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</si>
  <si>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</si>
  <si>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</si>
  <si>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</si>
  <si>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</si>
  <si>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</si>
  <si>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</si>
  <si>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</si>
  <si>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</si>
  <si>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</si>
  <si>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</si>
  <si>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</si>
  <si>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</si>
  <si>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</si>
  <si>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</si>
  <si>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</si>
  <si>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</si>
  <si>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</si>
  <si>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</si>
  <si>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</si>
  <si>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</si>
  <si>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</si>
  <si>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</si>
  <si>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</si>
  <si>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</si>
  <si>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</si>
  <si>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</si>
  <si>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</si>
  <si>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</si>
  <si>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</si>
  <si>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</si>
  <si>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</si>
  <si>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</si>
  <si>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</si>
  <si>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</si>
  <si>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</si>
  <si>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</si>
  <si>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</si>
  <si>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</si>
  <si>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</si>
  <si>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</si>
  <si>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</si>
  <si>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</si>
  <si>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</si>
  <si>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</si>
  <si>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</si>
  <si>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</si>
  <si>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</si>
  <si>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</si>
  <si>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</si>
  <si>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</si>
  <si>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</si>
  <si>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</si>
  <si>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</si>
  <si>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</si>
  <si>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</si>
  <si>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</si>
  <si>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</si>
  <si>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</si>
  <si>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</si>
  <si>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</si>
  <si>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</si>
  <si>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</si>
  <si>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</si>
  <si>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</si>
  <si>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</si>
  <si>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</si>
  <si>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</si>
  <si>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</si>
  <si>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</si>
  <si>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</si>
  <si>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</si>
  <si>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</si>
  <si>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</si>
  <si>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</si>
  <si>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</si>
  <si>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</si>
  <si>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</si>
  <si>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</si>
  <si>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</si>
  <si>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</si>
  <si>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</si>
  <si>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</si>
  <si>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</si>
  <si>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</si>
  <si>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</si>
  <si>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</si>
  <si>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</si>
  <si>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</si>
  <si>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</si>
  <si>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</si>
  <si>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</si>
  <si>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</si>
  <si>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</si>
  <si>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</si>
  <si>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</si>
  <si>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</si>
  <si>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</si>
  <si>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</si>
  <si>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</si>
  <si>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</si>
  <si>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</si>
  <si>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</si>
  <si>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</si>
  <si>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</si>
  <si>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</si>
  <si>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</si>
  <si>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</si>
  <si>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</si>
  <si>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</si>
  <si>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</si>
  <si>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</si>
  <si>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</si>
  <si>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</si>
  <si>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</si>
  <si>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</si>
  <si>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</si>
  <si>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</si>
  <si>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</si>
  <si>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</si>
  <si>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</si>
  <si>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</si>
  <si>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</si>
  <si>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</si>
  <si>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</si>
  <si>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</si>
  <si>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</si>
  <si>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</si>
  <si>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</si>
  <si>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</si>
  <si>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</si>
  <si>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</si>
  <si>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</si>
  <si>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</si>
  <si>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</si>
  <si>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</si>
  <si>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</si>
  <si>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</si>
  <si>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</si>
  <si>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</si>
  <si>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</si>
  <si>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</si>
  <si>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</si>
  <si>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</si>
  <si>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</si>
  <si>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</si>
  <si>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</si>
  <si>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</si>
  <si>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</si>
  <si>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</si>
  <si>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</si>
  <si>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</si>
  <si>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</si>
  <si>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</si>
  <si>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</si>
  <si>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</si>
  <si>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</si>
  <si>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</si>
  <si>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</si>
  <si>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</si>
  <si>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</si>
  <si>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</si>
  <si>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</si>
  <si>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</si>
  <si>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</si>
  <si>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</si>
  <si>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</si>
  <si>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</si>
  <si>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</si>
  <si>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</si>
  <si>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</si>
  <si>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</si>
  <si>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</si>
  <si>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</si>
  <si>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</si>
  <si>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</si>
  <si>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</si>
  <si>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</si>
  <si>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</si>
  <si>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</si>
  <si>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</si>
  <si>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</si>
  <si>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</si>
  <si>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</si>
  <si>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</si>
  <si>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</si>
  <si>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</si>
  <si>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</si>
  <si>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</si>
  <si>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</si>
  <si>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</si>
  <si>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</si>
  <si>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</si>
  <si>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</si>
  <si>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</si>
  <si>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</si>
  <si>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</si>
  <si>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</si>
  <si>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</si>
  <si>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</si>
  <si>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</si>
  <si>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</si>
  <si>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</si>
  <si>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</si>
  <si>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</si>
  <si>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</si>
  <si>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</si>
  <si>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</si>
  <si>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</si>
  <si>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</si>
  <si>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</si>
  <si>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</si>
  <si>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</si>
  <si>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</si>
  <si>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</si>
  <si>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</si>
  <si>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</si>
  <si>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</si>
  <si>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</si>
  <si>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</si>
  <si>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</si>
  <si>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</si>
  <si>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</si>
  <si>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</si>
  <si>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</si>
  <si>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</si>
  <si>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</si>
  <si>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</si>
  <si>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</si>
  <si>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</si>
  <si>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</si>
  <si>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</si>
  <si>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</si>
  <si>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</si>
  <si>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</si>
  <si>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</si>
  <si>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</si>
  <si>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</si>
  <si>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</si>
  <si>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</si>
  <si>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</si>
  <si>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</si>
  <si>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</si>
  <si>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</si>
  <si>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</si>
  <si>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</si>
  <si>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</si>
  <si>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</si>
  <si>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</si>
  <si>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</si>
  <si>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</si>
  <si>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</si>
  <si>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</si>
  <si>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</si>
  <si>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</si>
  <si>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</si>
  <si>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</si>
  <si>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</si>
  <si>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</si>
  <si>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</si>
  <si>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</si>
  <si>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</si>
  <si>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</si>
  <si>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</si>
  <si>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</si>
  <si>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</si>
  <si>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</si>
  <si>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</si>
  <si>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</si>
  <si>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</si>
  <si>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</si>
  <si>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</si>
  <si>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</si>
  <si>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</si>
  <si>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</si>
  <si>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</si>
  <si>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</si>
  <si>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</si>
  <si>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</si>
  <si>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</si>
  <si>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</si>
  <si>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</si>
  <si>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</si>
  <si>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</si>
  <si>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</si>
  <si>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</si>
  <si>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</si>
  <si>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</si>
  <si>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</si>
  <si>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</si>
  <si>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</si>
  <si>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</si>
  <si>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</si>
  <si>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</si>
  <si>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</si>
  <si>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</si>
  <si>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</si>
  <si>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</si>
  <si>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</si>
  <si>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</si>
  <si>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</si>
  <si>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</si>
  <si>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</si>
  <si>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</si>
  <si>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</si>
  <si>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</si>
  <si>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</si>
  <si>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</si>
  <si>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</si>
  <si>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</si>
  <si>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</si>
  <si>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</si>
  <si>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</si>
  <si>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</si>
  <si>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</si>
  <si>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</si>
  <si>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</si>
  <si>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</si>
  <si>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</si>
  <si>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</si>
  <si>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</si>
  <si>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</si>
  <si>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</si>
  <si>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</si>
  <si>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</si>
  <si>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</si>
  <si>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</si>
  <si>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</si>
  <si>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</si>
  <si>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</si>
  <si>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</si>
  <si>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</si>
  <si>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</si>
  <si>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</si>
  <si>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</si>
  <si>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</si>
  <si>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</si>
  <si>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</si>
  <si>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</si>
  <si>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</si>
  <si>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</si>
  <si>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</si>
  <si>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</si>
  <si>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</si>
  <si>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</si>
  <si>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</si>
  <si>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</si>
  <si>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</si>
  <si>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</si>
  <si>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</si>
  <si>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</si>
  <si>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</si>
  <si>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</si>
  <si>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</si>
  <si>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</si>
  <si>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</si>
  <si>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</si>
  <si>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</si>
  <si>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</si>
  <si>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</si>
  <si>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</si>
  <si>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</si>
  <si>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</si>
  <si>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</si>
  <si>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</si>
  <si>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</si>
  <si>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</si>
  <si>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</si>
  <si>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</si>
  <si>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</si>
  <si>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</si>
  <si>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</si>
  <si>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</si>
  <si>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</si>
  <si>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</si>
  <si>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</si>
  <si>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</si>
  <si>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</si>
  <si>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</si>
  <si>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</si>
  <si>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</si>
  <si>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</si>
  <si>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</si>
  <si>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</si>
  <si>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</si>
  <si>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</si>
  <si>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</si>
  <si>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</si>
  <si>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</si>
  <si>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</si>
  <si>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</si>
  <si>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</si>
  <si>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</si>
  <si>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</si>
  <si>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</si>
  <si>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</si>
  <si>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</si>
  <si>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</si>
  <si>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</si>
  <si>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</si>
  <si>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</si>
  <si>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</si>
  <si>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</si>
  <si>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</si>
  <si>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</si>
  <si>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</si>
  <si>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</si>
  <si>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</si>
  <si>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</si>
  <si>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</si>
  <si>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</si>
  <si>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</si>
  <si>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</si>
  <si>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</si>
  <si>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</si>
  <si>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</si>
  <si>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</si>
  <si>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</si>
  <si>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</si>
  <si>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</si>
  <si>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</si>
  <si>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</si>
  <si>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</si>
  <si>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</si>
  <si>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</si>
  <si>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</si>
  <si>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</si>
  <si>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</si>
  <si>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</si>
  <si>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</si>
  <si>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</si>
  <si>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</si>
  <si>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</si>
  <si>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</si>
  <si>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</si>
  <si>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</si>
  <si>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</si>
  <si>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</si>
  <si>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</si>
  <si>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</si>
  <si>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</si>
  <si>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</si>
  <si>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</si>
  <si>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</si>
  <si>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</si>
  <si>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</si>
  <si>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</si>
  <si>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</si>
  <si>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</si>
  <si>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</si>
  <si>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</si>
  <si>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</si>
  <si>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</si>
  <si>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</si>
  <si>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</si>
  <si>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</si>
  <si>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</si>
  <si>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</si>
  <si>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</si>
  <si>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</si>
  <si>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</si>
  <si>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</si>
  <si>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</si>
  <si>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</si>
  <si>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</si>
  <si>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</si>
  <si>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</si>
  <si>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</si>
  <si>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</si>
  <si>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</si>
  <si>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</si>
  <si>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</si>
  <si>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</si>
  <si>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</si>
  <si>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</si>
  <si>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</si>
  <si>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</si>
  <si>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</si>
  <si>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</si>
  <si>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</si>
  <si>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</si>
  <si>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</si>
  <si>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</si>
  <si>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</si>
  <si>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</si>
  <si>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</si>
  <si>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</si>
  <si>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</si>
  <si>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</si>
  <si>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</si>
  <si>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</si>
  <si>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</si>
  <si>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</si>
  <si>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</si>
  <si>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</si>
  <si>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</si>
  <si>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</si>
  <si>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</si>
  <si>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</si>
  <si>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</si>
  <si>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</si>
  <si>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</si>
  <si>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</si>
  <si>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</si>
  <si>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</si>
  <si>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</si>
  <si>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</si>
  <si>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</si>
  <si>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</si>
  <si>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</si>
  <si>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</si>
  <si>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</si>
  <si>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</si>
  <si>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</si>
  <si>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</si>
  <si>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</si>
  <si>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</si>
  <si>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</si>
  <si>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</si>
  <si>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</si>
  <si>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</si>
  <si>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</si>
  <si>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</si>
  <si>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</si>
  <si>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</si>
  <si>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</si>
  <si>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</si>
  <si>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</si>
  <si>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</si>
  <si>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</si>
  <si>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</si>
  <si>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</si>
  <si>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</si>
  <si>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</si>
  <si>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</si>
  <si>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</si>
  <si>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</si>
  <si>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</si>
  <si>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</si>
  <si>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</si>
  <si>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</si>
  <si>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</si>
  <si>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</si>
  <si>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</si>
  <si>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</si>
  <si>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</si>
  <si>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</si>
  <si>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</si>
  <si>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</si>
  <si>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</si>
  <si>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</si>
  <si>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</si>
  <si>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</si>
  <si>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</si>
  <si>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</si>
  <si>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</si>
  <si>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</si>
  <si>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</si>
  <si>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</si>
  <si>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</si>
  <si>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</si>
  <si>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</si>
  <si>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</si>
  <si>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</si>
  <si>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</si>
  <si>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</si>
  <si>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</si>
  <si>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</si>
  <si>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</si>
  <si>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</si>
  <si>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</si>
  <si>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</si>
  <si>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</si>
  <si>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</si>
  <si>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</si>
  <si>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</si>
  <si>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</si>
  <si>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</si>
  <si>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</si>
  <si>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</si>
  <si>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</si>
  <si>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</si>
  <si>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</si>
  <si>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</si>
  <si>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</si>
  <si>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</si>
  <si>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</si>
  <si>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</si>
  <si>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</si>
  <si>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</si>
  <si>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</si>
  <si>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</si>
  <si>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</si>
  <si>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</si>
  <si>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</si>
  <si>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</si>
  <si>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</si>
  <si>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</si>
  <si>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</si>
  <si>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</si>
  <si>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</si>
  <si>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</si>
  <si>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</si>
  <si>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</si>
  <si>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</si>
  <si>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</si>
  <si>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</si>
  <si>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</si>
  <si>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</si>
  <si>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</si>
  <si>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</si>
  <si>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</si>
  <si>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</si>
  <si>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</si>
  <si>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</si>
  <si>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</si>
  <si>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</si>
  <si>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</si>
  <si>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</si>
  <si>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</si>
  <si>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</si>
  <si>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</si>
  <si>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</si>
  <si>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</si>
  <si>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</si>
  <si>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</si>
  <si>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</si>
  <si>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</si>
  <si>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</si>
  <si>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</si>
  <si>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</si>
  <si>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</si>
  <si>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</si>
  <si>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</si>
  <si>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</si>
  <si>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</si>
  <si>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</si>
  <si>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</si>
  <si>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</si>
  <si>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</si>
  <si>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</si>
  <si>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</si>
  <si>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</si>
  <si>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</si>
  <si>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</si>
  <si>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</si>
  <si>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</si>
  <si>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</si>
  <si>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</si>
  <si>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</si>
  <si>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</si>
  <si>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</si>
  <si>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</si>
  <si>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</si>
  <si>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</si>
  <si>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</si>
  <si>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</si>
  <si>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</si>
  <si>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</si>
  <si>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</si>
  <si>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</si>
  <si>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</si>
  <si>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</si>
  <si>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</si>
  <si>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</si>
  <si>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</si>
  <si>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</si>
  <si>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</si>
  <si>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</si>
  <si>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</si>
  <si>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</si>
  <si>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</si>
  <si>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</si>
  <si>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</si>
  <si>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</si>
  <si>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</si>
  <si>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</si>
  <si>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</si>
  <si>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</si>
  <si>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</si>
  <si>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</si>
  <si>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</si>
  <si>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</si>
  <si>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</si>
  <si>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</si>
  <si>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</si>
  <si>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</si>
  <si>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</si>
  <si>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</si>
  <si>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</si>
  <si>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</si>
  <si>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</si>
  <si>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</si>
  <si>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</si>
  <si>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</si>
  <si>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</si>
  <si>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</si>
  <si>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</si>
  <si>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</si>
  <si>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</si>
  <si>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</si>
  <si>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</si>
  <si>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</si>
  <si>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</si>
  <si>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</si>
  <si>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</si>
  <si>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</si>
  <si>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</si>
  <si>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</si>
  <si>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</si>
  <si>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</si>
  <si>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</si>
  <si>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</si>
  <si>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</si>
  <si>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</si>
  <si>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</si>
  <si>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</si>
  <si>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</si>
  <si>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</si>
  <si>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</si>
  <si>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</si>
  <si>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</si>
  <si>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</si>
  <si>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</si>
  <si>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</si>
  <si>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</si>
  <si>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</si>
  <si>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</si>
  <si>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</si>
  <si>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</si>
  <si>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</si>
  <si>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</si>
  <si>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</si>
  <si>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</si>
  <si>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</si>
  <si>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</si>
  <si>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</si>
  <si>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</si>
  <si>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</si>
  <si>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</si>
  <si>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</si>
  <si>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</si>
  <si>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</si>
  <si>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</si>
  <si>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</si>
  <si>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</si>
  <si>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</si>
  <si>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</si>
  <si>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</si>
  <si>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</si>
  <si>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</si>
  <si>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</si>
  <si>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</si>
  <si>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</si>
  <si>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</si>
  <si>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</si>
  <si>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</si>
  <si>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</si>
  <si>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</si>
  <si>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</si>
  <si>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</si>
  <si>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</si>
  <si>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</si>
  <si>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</si>
  <si>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</si>
  <si>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</si>
  <si>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</si>
  <si>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</si>
  <si>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</si>
  <si>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</si>
  <si>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</si>
  <si>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</si>
  <si>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</si>
  <si>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</si>
  <si>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</si>
  <si>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</si>
  <si>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</si>
  <si>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</si>
  <si>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</si>
  <si>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</si>
  <si>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</si>
  <si>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</si>
  <si>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</si>
  <si>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</si>
  <si>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</si>
  <si>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</si>
  <si>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</si>
  <si>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</si>
  <si>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</si>
  <si>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</si>
  <si>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</si>
  <si>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</si>
  <si>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</si>
  <si>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</si>
  <si>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</si>
  <si>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</si>
  <si>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</si>
  <si>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</si>
  <si>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</si>
  <si>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</si>
  <si>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</si>
  <si>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</si>
  <si>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</si>
  <si>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</si>
  <si>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</si>
  <si>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</si>
  <si>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</si>
  <si>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</si>
  <si>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</si>
  <si>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</si>
  <si>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</si>
  <si>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</si>
  <si>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</si>
  <si>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</si>
  <si>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</si>
  <si>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</si>
  <si>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</si>
  <si>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</si>
  <si>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</si>
  <si>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</si>
  <si>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</si>
  <si>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</si>
  <si>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</si>
  <si>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</si>
  <si>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</si>
  <si>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</si>
  <si>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</si>
  <si>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</si>
  <si>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</si>
  <si>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</si>
  <si>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</si>
  <si>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</si>
  <si>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</si>
  <si>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</si>
  <si>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</si>
  <si>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</si>
  <si>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</si>
  <si>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</si>
  <si>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</si>
  <si>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</si>
  <si>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</si>
  <si>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</si>
  <si>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</si>
  <si>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</si>
  <si>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</si>
  <si>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</si>
  <si>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</si>
  <si>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</si>
  <si>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</si>
  <si>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</si>
  <si>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</si>
  <si>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</si>
  <si>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</si>
  <si>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</si>
  <si>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</si>
  <si>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</si>
  <si>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</si>
  <si>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</si>
  <si>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</si>
  <si>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</si>
  <si>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</si>
  <si>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</si>
  <si>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</si>
  <si>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</si>
  <si>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</si>
  <si>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</si>
  <si>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</si>
  <si>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</si>
  <si>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</si>
  <si>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</si>
  <si>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</si>
  <si>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</si>
  <si>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</si>
  <si>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</si>
  <si>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</si>
  <si>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</si>
  <si>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</si>
  <si>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</si>
  <si>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</si>
  <si>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</si>
  <si>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</si>
  <si>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</si>
  <si>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</si>
  <si>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</si>
  <si>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</si>
  <si>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</si>
  <si>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</si>
  <si>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</si>
  <si>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</si>
  <si>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</si>
  <si>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</si>
  <si>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</si>
  <si>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</si>
  <si>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</si>
  <si>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</si>
  <si>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</si>
  <si>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</si>
  <si>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</si>
  <si>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</si>
  <si>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</si>
  <si>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</si>
  <si>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</si>
  <si>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</si>
  <si>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</si>
  <si>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</si>
  <si>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</si>
  <si>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</si>
  <si>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</si>
  <si>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</si>
  <si>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</si>
  <si>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</si>
  <si>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</si>
  <si>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</si>
  <si>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</si>
  <si>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</si>
  <si>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</si>
  <si>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</si>
  <si>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</si>
  <si>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</si>
  <si>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</si>
  <si>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</si>
  <si>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</si>
  <si>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</si>
  <si>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</si>
  <si>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</si>
  <si>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</si>
  <si>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</si>
  <si>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</si>
  <si>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</si>
  <si>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</si>
  <si>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</si>
  <si>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</si>
  <si>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</si>
  <si>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</si>
  <si>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</si>
  <si>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</si>
  <si>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</si>
  <si>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</si>
  <si>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</si>
  <si>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</si>
  <si>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</si>
  <si>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</si>
  <si>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</si>
  <si>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</si>
  <si>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</si>
  <si>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</si>
  <si>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</si>
  <si>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</si>
  <si>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</si>
  <si>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</si>
  <si>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</si>
  <si>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</si>
  <si>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</si>
  <si>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</si>
  <si>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</si>
  <si>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</si>
  <si>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</si>
  <si>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</si>
  <si>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</si>
  <si>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</si>
  <si>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</si>
  <si>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</si>
  <si>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</si>
  <si>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</si>
  <si>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</si>
  <si>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</si>
  <si>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</si>
  <si>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</si>
  <si>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</si>
  <si>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</si>
  <si>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</si>
  <si>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</si>
  <si>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</si>
  <si>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</si>
  <si>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</si>
  <si>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</si>
  <si>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</si>
  <si>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</si>
  <si>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</si>
  <si>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</si>
  <si>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</si>
  <si>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</si>
  <si>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</si>
  <si>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</si>
  <si>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</si>
  <si>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</si>
  <si>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</si>
  <si>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</si>
  <si>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</si>
  <si>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</si>
  <si>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</si>
  <si>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</si>
  <si>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</si>
  <si>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</si>
  <si>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</si>
  <si>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</si>
  <si>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</si>
  <si>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</si>
  <si>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</si>
  <si>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</si>
  <si>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</si>
  <si>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</si>
  <si>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</si>
  <si>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</si>
  <si>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</si>
  <si>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</si>
  <si>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</si>
  <si>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</si>
  <si>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</si>
  <si>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</si>
  <si>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</si>
  <si>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</si>
  <si>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</si>
  <si>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</si>
  <si>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</si>
  <si>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</si>
  <si>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</si>
  <si>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</si>
  <si>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</si>
  <si>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</si>
  <si>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</si>
  <si>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</si>
  <si>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</si>
  <si>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</si>
  <si>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</si>
  <si>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</si>
  <si>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</si>
  <si>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</si>
  <si>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</si>
  <si>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</si>
  <si>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</si>
  <si>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</si>
  <si>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</si>
  <si>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</si>
  <si>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</si>
  <si>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</si>
  <si>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</si>
  <si>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</si>
  <si>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</si>
  <si>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</si>
  <si>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</si>
  <si>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</si>
  <si>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</si>
  <si>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</si>
  <si>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</si>
  <si>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</si>
  <si>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</si>
  <si>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</si>
  <si>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</si>
  <si>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</si>
  <si>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</si>
  <si>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</si>
  <si>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</si>
  <si>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</si>
  <si>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</si>
  <si>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</si>
  <si>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</si>
  <si>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</si>
  <si>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</si>
  <si>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</si>
  <si>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</si>
  <si>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</si>
  <si>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</si>
  <si>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</si>
  <si>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</si>
  <si>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</si>
  <si>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</si>
  <si>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</si>
  <si>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</si>
  <si>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</si>
  <si>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</si>
  <si>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</si>
  <si>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</si>
  <si>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</si>
  <si>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</si>
  <si>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</si>
  <si>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</si>
  <si>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</si>
  <si>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</si>
  <si>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</si>
  <si>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</si>
  <si>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</si>
  <si>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</si>
  <si>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</si>
  <si>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</si>
  <si>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</si>
  <si>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</si>
  <si>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</si>
  <si>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</si>
  <si>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</si>
  <si>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</si>
  <si>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</si>
  <si>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</si>
  <si>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</si>
  <si>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</si>
  <si>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</si>
  <si>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</si>
  <si>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</si>
  <si>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</si>
  <si>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</si>
  <si>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</si>
  <si>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</si>
  <si>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</si>
  <si>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</si>
  <si>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</si>
  <si>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</si>
  <si>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</si>
  <si>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</si>
  <si>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</si>
  <si>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</si>
  <si>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</si>
  <si>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</si>
  <si>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</si>
  <si>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</si>
  <si>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</si>
  <si>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</si>
  <si>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</si>
  <si>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</si>
  <si>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</si>
  <si>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</si>
  <si>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</si>
  <si>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</si>
  <si>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</si>
  <si>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</si>
  <si>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</si>
  <si>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</si>
  <si>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</si>
  <si>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</si>
  <si>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</si>
  <si>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</si>
  <si>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</si>
  <si>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</si>
  <si>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</si>
  <si>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</si>
  <si>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</si>
  <si>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</si>
  <si>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</si>
  <si>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</si>
  <si>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</si>
  <si>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</si>
  <si>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</si>
  <si>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</si>
  <si>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</si>
  <si>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</si>
  <si>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</si>
  <si>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</si>
  <si>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</si>
  <si>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</si>
  <si>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</si>
  <si>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</si>
  <si>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</si>
  <si>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</si>
  <si>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</si>
  <si>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</si>
  <si>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</si>
  <si>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</si>
  <si>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</si>
  <si>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</si>
  <si>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</si>
  <si>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</si>
  <si>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</si>
  <si>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</si>
  <si>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</si>
  <si>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</si>
  <si>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</si>
  <si>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</si>
  <si>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</si>
  <si>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</si>
  <si>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</si>
  <si>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</si>
  <si>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</si>
  <si>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</si>
  <si>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</si>
  <si>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</si>
  <si>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</si>
  <si>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</si>
  <si>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</si>
  <si>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</si>
  <si>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</si>
  <si>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</si>
  <si>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</si>
  <si>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</si>
  <si>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</si>
  <si>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</si>
  <si>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</si>
  <si>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</si>
  <si>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</si>
  <si>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</si>
  <si>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</si>
  <si>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</si>
  <si>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</si>
  <si>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</si>
  <si>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</si>
  <si>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</si>
  <si>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</si>
  <si>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</si>
  <si>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</si>
  <si>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</si>
  <si>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</si>
  <si>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</si>
  <si>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</si>
  <si>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</si>
  <si>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</si>
  <si>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</si>
  <si>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</si>
  <si>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</si>
  <si>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</si>
  <si>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</si>
  <si>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</si>
  <si>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</si>
  <si>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</si>
  <si>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</si>
  <si>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</si>
  <si>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</si>
  <si>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</si>
  <si>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</si>
  <si>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</si>
  <si>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</si>
  <si>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</si>
  <si>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</si>
  <si>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</si>
  <si>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</si>
  <si>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</si>
  <si>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</si>
  <si>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</si>
  <si>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</si>
  <si>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</si>
  <si>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</si>
  <si>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</si>
  <si>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</si>
  <si>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</si>
  <si>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</si>
  <si>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</si>
  <si>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</si>
  <si>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</si>
  <si>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</si>
  <si>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</si>
  <si>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</si>
  <si>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</si>
  <si>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</si>
  <si>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</si>
  <si>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</si>
  <si>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</si>
  <si>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</si>
  <si>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</si>
  <si>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</si>
  <si>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</si>
  <si>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</si>
  <si>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</si>
  <si>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</si>
  <si>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</si>
  <si>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</si>
  <si>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</si>
  <si>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</si>
  <si>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</si>
  <si>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</si>
  <si>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</si>
  <si>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</si>
  <si>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</si>
  <si>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</si>
  <si>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</si>
  <si>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</si>
  <si>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</si>
  <si>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</si>
  <si>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</si>
  <si>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</si>
  <si>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</si>
  <si>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</si>
  <si>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</si>
  <si>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</si>
  <si>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</si>
  <si>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</si>
  <si>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</si>
  <si>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</si>
  <si>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</si>
  <si>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</si>
  <si>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</si>
  <si>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</si>
  <si>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</si>
  <si>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</si>
  <si>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</si>
  <si>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</si>
  <si>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</si>
  <si>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</si>
  <si>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</si>
  <si>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</si>
  <si>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</si>
  <si>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</si>
  <si>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</si>
  <si>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</si>
  <si>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</si>
  <si>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</si>
  <si>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</si>
  <si>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</si>
  <si>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</si>
  <si>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</si>
  <si>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</si>
  <si>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</si>
  <si>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</si>
  <si>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</si>
  <si>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</si>
  <si>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</si>
  <si>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</si>
  <si>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</si>
  <si>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</si>
  <si>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</si>
  <si>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</si>
  <si>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</si>
  <si>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</si>
  <si>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</si>
  <si>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</si>
  <si>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</si>
  <si>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</si>
  <si>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</si>
  <si>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</si>
  <si>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</si>
  <si>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</si>
  <si>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</si>
  <si>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</si>
  <si>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</si>
  <si>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</si>
  <si>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</si>
  <si>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</si>
  <si>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</si>
  <si>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</si>
  <si>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</si>
  <si>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</si>
  <si>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</si>
  <si>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</si>
  <si>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</si>
  <si>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</si>
  <si>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</si>
  <si>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</si>
  <si>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</si>
  <si>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</si>
  <si>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</si>
  <si>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</si>
  <si>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</si>
  <si>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</si>
  <si>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</si>
  <si>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</si>
  <si>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</si>
  <si>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</si>
  <si>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</si>
  <si>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</si>
  <si>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</si>
  <si>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</si>
  <si>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</si>
  <si>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</si>
  <si>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</si>
  <si>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</si>
  <si>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</si>
  <si>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</si>
  <si>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</si>
  <si>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</si>
  <si>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</si>
  <si>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</si>
  <si>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</si>
  <si>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</si>
  <si>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</si>
  <si>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</si>
  <si>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</si>
  <si>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</si>
  <si>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</si>
  <si>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</si>
  <si>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</si>
  <si>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</si>
  <si>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</si>
  <si>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</si>
  <si>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</si>
  <si>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</si>
  <si>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</si>
  <si>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</si>
  <si>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</si>
  <si>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</si>
  <si>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</si>
  <si>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</si>
  <si>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</si>
  <si>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</si>
  <si>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</si>
  <si>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</si>
  <si>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</si>
  <si>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</si>
  <si>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</si>
  <si>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</si>
  <si>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</si>
  <si>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</si>
  <si>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</si>
  <si>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</si>
  <si>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</si>
  <si>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</si>
  <si>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</si>
  <si>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</si>
  <si>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</si>
  <si>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</si>
  <si>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</si>
  <si>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</si>
  <si>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</si>
  <si>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</si>
  <si>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</si>
  <si>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</si>
  <si>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</si>
  <si>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</si>
  <si>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</si>
  <si>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</si>
  <si>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</si>
  <si>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</si>
  <si>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</si>
  <si>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</si>
  <si>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</si>
  <si>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</si>
  <si>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</si>
  <si>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</si>
  <si>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</si>
  <si>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</si>
  <si>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</si>
  <si>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</si>
  <si>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</si>
  <si>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</si>
  <si>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</si>
  <si>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</si>
  <si>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</si>
  <si>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</si>
  <si>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</si>
  <si>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</si>
  <si>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</si>
  <si>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</si>
  <si>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</si>
  <si>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</si>
  <si>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</si>
  <si>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</si>
  <si>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</si>
  <si>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</si>
  <si>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</si>
  <si>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</si>
  <si>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</si>
  <si>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</si>
  <si>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</si>
  <si>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</si>
  <si>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</si>
  <si>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</si>
  <si>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</si>
  <si>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</si>
  <si>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</si>
  <si>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</si>
  <si>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</si>
  <si>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</si>
  <si>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</si>
  <si>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</si>
  <si>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</si>
  <si>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</si>
  <si>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</si>
  <si>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</si>
  <si>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</si>
  <si>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</si>
  <si>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</si>
  <si>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</si>
  <si>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</si>
  <si>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</si>
  <si>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</si>
  <si>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</si>
  <si>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</si>
  <si>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</si>
  <si>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</si>
  <si>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</si>
  <si>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</si>
  <si>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</si>
  <si>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</si>
  <si>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</si>
  <si>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</si>
  <si>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</si>
  <si>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</si>
  <si>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</si>
  <si>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</si>
  <si>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</si>
  <si>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</si>
  <si>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</si>
  <si>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</si>
  <si>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</si>
  <si>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</si>
  <si>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</si>
  <si>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</si>
  <si>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</si>
  <si>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</si>
  <si>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</si>
  <si>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</si>
  <si>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</si>
  <si>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</si>
  <si>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</si>
  <si>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</si>
  <si>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</si>
  <si>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</si>
  <si>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</si>
  <si>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</si>
  <si>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</si>
  <si>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</si>
  <si>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</si>
  <si>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</si>
  <si>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</si>
  <si>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</si>
  <si>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</si>
  <si>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</si>
  <si>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</si>
  <si>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</si>
  <si>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</si>
  <si>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</si>
  <si>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</si>
  <si>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</si>
  <si>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</si>
  <si>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</si>
  <si>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</si>
  <si>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</si>
  <si>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</si>
  <si>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</si>
  <si>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</si>
  <si>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</si>
  <si>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</si>
  <si>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</si>
  <si>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</si>
  <si>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</si>
  <si>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</si>
  <si>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</si>
  <si>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</si>
  <si>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</si>
  <si>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</si>
  <si>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</si>
  <si>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</si>
  <si>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</si>
  <si>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</si>
  <si>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</si>
  <si>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</si>
  <si>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</si>
  <si>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</si>
  <si>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</si>
  <si>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</si>
  <si>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</si>
  <si>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</si>
  <si>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</si>
  <si>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</si>
  <si>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</si>
  <si>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</si>
  <si>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</si>
  <si>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</si>
  <si>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</si>
  <si>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</si>
  <si>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</si>
  <si>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</si>
  <si>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</si>
  <si>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</si>
  <si>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</si>
  <si>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</si>
  <si>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</si>
  <si>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</si>
  <si>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</si>
  <si>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</si>
  <si>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</si>
  <si>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</si>
  <si>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</si>
  <si>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</si>
  <si>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</si>
  <si>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</si>
  <si>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</si>
  <si>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</si>
  <si>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</si>
  <si>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</si>
  <si>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</si>
  <si>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</si>
  <si>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</si>
  <si>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</si>
  <si>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</si>
  <si>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</si>
  <si>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</si>
  <si>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</si>
  <si>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</si>
  <si>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</si>
  <si>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</si>
  <si>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</si>
  <si>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</si>
  <si>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</si>
  <si>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</si>
  <si>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</si>
  <si>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</si>
  <si>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</si>
  <si>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</si>
  <si>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</si>
  <si>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</si>
  <si>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</si>
  <si>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</si>
  <si>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</si>
  <si>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</si>
  <si>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</si>
  <si>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</si>
  <si>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</si>
  <si>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</si>
  <si>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</si>
  <si>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</si>
  <si>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</si>
  <si>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</si>
  <si>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</si>
  <si>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</si>
  <si>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</si>
  <si>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</si>
  <si>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</si>
  <si>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</si>
  <si>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</si>
  <si>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</si>
  <si>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</si>
  <si>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</si>
  <si>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</si>
  <si>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</si>
  <si>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</si>
  <si>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</si>
  <si>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</si>
  <si>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</si>
  <si>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</si>
  <si>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</si>
  <si>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</si>
  <si>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</si>
  <si>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</si>
  <si>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</si>
  <si>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</si>
  <si>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</si>
  <si>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</si>
  <si>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</si>
  <si>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</si>
  <si>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</si>
  <si>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</si>
  <si>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</si>
  <si>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</si>
  <si>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</si>
  <si>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</si>
  <si>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</si>
  <si>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</si>
  <si>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</si>
  <si>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</si>
  <si>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</si>
  <si>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</si>
  <si>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</si>
  <si>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</si>
  <si>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</si>
  <si>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</si>
  <si>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</si>
  <si>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</si>
  <si>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</si>
  <si>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</si>
  <si>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</si>
  <si>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</si>
  <si>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</si>
  <si>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</si>
  <si>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</si>
  <si>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</si>
  <si>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</si>
  <si>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</si>
  <si>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</si>
  <si>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</si>
  <si>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</si>
  <si>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</si>
  <si>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</si>
  <si>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</si>
  <si>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</si>
  <si>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</si>
  <si>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</si>
  <si>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</si>
  <si>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</si>
  <si>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</si>
  <si>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</si>
  <si>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</si>
  <si>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</si>
  <si>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</si>
  <si>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</si>
  <si>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</si>
  <si>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</si>
  <si>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</si>
  <si>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</si>
  <si>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</si>
  <si>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</si>
  <si>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</si>
  <si>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</si>
  <si>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</si>
  <si>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</si>
  <si>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</si>
  <si>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</si>
  <si>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</si>
  <si>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</si>
  <si>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</si>
  <si>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</si>
  <si>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</si>
  <si>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</si>
  <si>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</si>
  <si>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</si>
  <si>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</si>
  <si>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</si>
  <si>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</si>
  <si>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</si>
  <si>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</si>
  <si>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</si>
  <si>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</si>
  <si>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</si>
  <si>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</si>
  <si>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</si>
  <si>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</si>
  <si>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</si>
  <si>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</si>
  <si>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</si>
  <si>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</si>
  <si>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</si>
  <si>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</si>
  <si>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</si>
  <si>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</si>
  <si>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</si>
  <si>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</si>
  <si>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</si>
  <si>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</si>
  <si>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</si>
  <si>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</si>
  <si>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</si>
  <si>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</si>
  <si>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</si>
  <si>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</si>
  <si>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</si>
  <si>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</si>
  <si>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</si>
  <si>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</si>
  <si>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</si>
  <si>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</si>
  <si>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</si>
  <si>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</si>
  <si>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</si>
  <si>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</si>
  <si>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</si>
  <si>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</si>
  <si>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</si>
  <si>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</si>
  <si>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</si>
  <si>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</si>
  <si>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</si>
  <si>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</si>
  <si>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</si>
  <si>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</si>
  <si>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</si>
  <si>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</si>
  <si>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</si>
  <si>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</si>
  <si>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</si>
  <si>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</si>
  <si>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</si>
  <si>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</si>
  <si>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</si>
  <si>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</si>
  <si>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</si>
  <si>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</si>
  <si>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</si>
  <si>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</si>
  <si>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</si>
  <si>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</si>
  <si>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</si>
  <si>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</si>
  <si>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</si>
  <si>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</si>
  <si>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</si>
  <si>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</si>
  <si>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</si>
  <si>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</si>
  <si>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</si>
  <si>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</si>
  <si>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</si>
  <si>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</si>
  <si>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</si>
  <si>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</si>
  <si>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</si>
  <si>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</si>
  <si>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</si>
  <si>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</si>
  <si>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</si>
  <si>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</si>
  <si>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</si>
  <si>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</si>
  <si>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</si>
  <si>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</si>
  <si>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</si>
  <si>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</si>
  <si>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</si>
  <si>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</si>
  <si>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</si>
  <si>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</si>
  <si>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</si>
  <si>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</si>
  <si>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</si>
  <si>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</si>
  <si>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</si>
  <si>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</si>
  <si>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</si>
  <si>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</si>
  <si>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</si>
  <si>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</si>
  <si>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</si>
  <si>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</si>
  <si>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</si>
  <si>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</si>
  <si>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</si>
  <si>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</si>
  <si>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</si>
  <si>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</si>
  <si>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</si>
  <si>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</si>
  <si>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</si>
  <si>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</si>
  <si>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</si>
  <si>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</si>
  <si>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</si>
  <si>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</si>
  <si>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</si>
  <si>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</si>
  <si>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</si>
  <si>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</si>
  <si>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</si>
  <si>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</si>
  <si>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</si>
  <si>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</si>
  <si>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</si>
  <si>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</si>
  <si>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</si>
  <si>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</si>
  <si>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</si>
  <si>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</si>
  <si>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</si>
  <si>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</si>
  <si>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</si>
  <si>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</si>
  <si>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</si>
  <si>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</si>
  <si>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</si>
  <si>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</si>
  <si>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</si>
  <si>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</si>
  <si>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</si>
  <si>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</si>
  <si>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</si>
  <si>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</si>
  <si>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</si>
  <si>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</si>
  <si>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</si>
  <si>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</si>
  <si>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</si>
  <si>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</si>
  <si>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</si>
  <si>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</si>
  <si>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</si>
  <si>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</si>
  <si>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</si>
  <si>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</si>
  <si>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</si>
  <si>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</si>
  <si>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</si>
  <si>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</si>
  <si>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</si>
  <si>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</si>
  <si>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</si>
  <si>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</si>
  <si>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</si>
  <si>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</si>
  <si>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</si>
  <si>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</si>
  <si>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</si>
  <si>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</si>
  <si>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</si>
  <si>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</si>
  <si>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</si>
  <si>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</si>
  <si>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</si>
  <si>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</si>
  <si>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</si>
  <si>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</si>
  <si>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</si>
  <si>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</si>
  <si>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</si>
  <si>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</si>
  <si>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</si>
  <si>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</si>
  <si>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</si>
  <si>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</si>
  <si>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</si>
  <si>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</si>
  <si>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</si>
  <si>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</si>
  <si>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</si>
  <si>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</si>
  <si>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</si>
  <si>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</si>
  <si>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</si>
  <si>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</si>
  <si>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</si>
  <si>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</si>
  <si>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</si>
  <si>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</si>
  <si>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</si>
  <si>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</si>
  <si>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</si>
  <si>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</si>
  <si>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</si>
  <si>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</si>
  <si>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</si>
  <si>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</si>
  <si>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</si>
  <si>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</si>
  <si>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</si>
  <si>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</si>
  <si>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</si>
  <si>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</si>
  <si>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</si>
  <si>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</si>
  <si>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</si>
  <si>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</si>
  <si>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</si>
  <si>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</si>
  <si>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</si>
  <si>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</si>
  <si>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</si>
  <si>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</si>
  <si>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</si>
  <si>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</si>
  <si>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</si>
  <si>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</si>
  <si>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</si>
  <si>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</si>
  <si>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</si>
  <si>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</si>
  <si>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</si>
  <si>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</si>
  <si>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</si>
  <si>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</si>
  <si>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</si>
  <si>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</si>
  <si>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</si>
  <si>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</si>
  <si>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</si>
  <si>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</si>
  <si>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</si>
  <si>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</si>
  <si>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</si>
  <si>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</si>
  <si>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</si>
  <si>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</si>
  <si>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</si>
  <si>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</si>
  <si>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</si>
  <si>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</si>
  <si>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</si>
  <si>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</si>
  <si>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</si>
  <si>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</si>
  <si>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</si>
  <si>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</si>
  <si>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</si>
  <si>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</si>
  <si>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</si>
  <si>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</si>
  <si>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</si>
  <si>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</si>
  <si>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</si>
  <si>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</si>
  <si>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</si>
  <si>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</si>
  <si>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</si>
  <si>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</si>
  <si>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</si>
  <si>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</si>
  <si>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</si>
  <si>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</si>
  <si>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</si>
  <si>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</si>
  <si>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</si>
  <si>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</si>
  <si>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</si>
  <si>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</si>
  <si>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</si>
  <si>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</si>
  <si>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</si>
  <si>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</si>
  <si>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</si>
  <si>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</si>
  <si>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</si>
  <si>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</si>
  <si>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</si>
  <si>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</si>
  <si>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</si>
  <si>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</si>
  <si>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</si>
  <si>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</si>
  <si>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</si>
  <si>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</si>
  <si>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</si>
  <si>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</si>
  <si>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</si>
  <si>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</si>
  <si>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</si>
  <si>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</si>
  <si>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</si>
  <si>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</si>
  <si>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</si>
  <si>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</si>
  <si>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</si>
  <si>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</si>
  <si>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</si>
  <si>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</si>
  <si>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</si>
  <si>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</si>
  <si>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</si>
  <si>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</si>
  <si>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</si>
  <si>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</si>
  <si>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</si>
  <si>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</si>
  <si>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</si>
  <si>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</si>
  <si>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</si>
  <si>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</si>
  <si>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</si>
  <si>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</si>
  <si>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</si>
  <si>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</si>
  <si>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</si>
  <si>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</si>
  <si>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</si>
  <si>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</si>
  <si>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</si>
  <si>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</si>
  <si>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</si>
  <si>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</si>
  <si>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</si>
  <si>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</si>
  <si>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</si>
  <si>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</si>
  <si>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</si>
  <si>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</si>
  <si>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</si>
  <si>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</si>
  <si>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</si>
  <si>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</si>
  <si>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</si>
  <si>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</si>
  <si>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</si>
  <si>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</si>
  <si>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</si>
  <si>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</si>
  <si>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</si>
  <si>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</si>
  <si>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</si>
  <si>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</si>
  <si>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</si>
  <si>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</si>
  <si>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</si>
  <si>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</si>
  <si>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</si>
  <si>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</si>
  <si>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</si>
  <si>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</si>
  <si>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</si>
  <si>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</si>
  <si>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</si>
  <si>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</si>
  <si>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</si>
  <si>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</si>
  <si>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</si>
  <si>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</si>
  <si>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</si>
  <si>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</si>
  <si>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</si>
  <si>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</si>
  <si>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</si>
  <si>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</si>
  <si>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</si>
  <si>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</si>
  <si>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</si>
  <si>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</si>
  <si>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</si>
  <si>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</si>
  <si>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</si>
  <si>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</si>
  <si>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</si>
  <si>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</si>
  <si>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</si>
  <si>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</si>
  <si>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</si>
  <si>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</si>
  <si>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</si>
  <si>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</si>
  <si>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</si>
  <si>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</si>
  <si>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</si>
  <si>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</si>
  <si>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</si>
  <si>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</si>
  <si>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</si>
  <si>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</si>
  <si>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</si>
  <si>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</si>
  <si>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</si>
  <si>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</si>
  <si>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</si>
  <si>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</si>
  <si>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</si>
  <si>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</si>
  <si>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</si>
  <si>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</si>
  <si>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</si>
  <si>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</si>
  <si>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</si>
  <si>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</si>
  <si>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</si>
  <si>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</si>
  <si>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</si>
  <si>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</si>
  <si>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</si>
  <si>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</si>
  <si>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</si>
  <si>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</si>
  <si>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</si>
  <si>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</si>
  <si>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</si>
  <si>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</si>
  <si>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</si>
  <si>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</si>
  <si>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</si>
  <si>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</si>
  <si>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</si>
  <si>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</si>
  <si>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</si>
  <si>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</si>
  <si>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</si>
  <si>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</si>
  <si>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</si>
  <si>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</si>
  <si>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</si>
  <si>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</si>
  <si>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</si>
  <si>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</si>
  <si>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</si>
  <si>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</si>
  <si>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</si>
  <si>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</si>
  <si>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</si>
  <si>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</si>
  <si>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</si>
  <si>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</si>
  <si>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</si>
  <si>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</si>
  <si>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</si>
  <si>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</si>
  <si>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</si>
  <si>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</si>
  <si>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</si>
  <si>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</si>
  <si>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</si>
  <si>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</si>
  <si>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</si>
  <si>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</si>
  <si>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</si>
  <si>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</si>
  <si>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</si>
  <si>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</si>
  <si>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</si>
  <si>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</si>
  <si>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</si>
  <si>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</si>
  <si>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</si>
  <si>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</si>
  <si>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</si>
  <si>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</si>
  <si>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</si>
  <si>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</si>
  <si>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</si>
  <si>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</si>
  <si>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</si>
  <si>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</si>
  <si>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</si>
  <si>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</si>
  <si>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</si>
  <si>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</si>
  <si>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</si>
  <si>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</si>
  <si>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</si>
  <si>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</si>
  <si>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</si>
  <si>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</si>
  <si>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</si>
  <si>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</si>
  <si>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</si>
  <si>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</si>
  <si>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</si>
  <si>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</si>
  <si>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</si>
  <si>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</si>
  <si>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</si>
  <si>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</si>
  <si>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</si>
  <si>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</si>
  <si>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</si>
  <si>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</si>
  <si>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</si>
  <si>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</si>
  <si>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</si>
  <si>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</si>
  <si>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</si>
  <si>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</si>
  <si>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</si>
  <si>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</si>
  <si>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</si>
  <si>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</si>
  <si>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</si>
  <si>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</si>
  <si>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</si>
  <si>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</si>
  <si>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</si>
  <si>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</si>
  <si>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</si>
  <si>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</si>
  <si>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</si>
  <si>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</si>
  <si>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</si>
  <si>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</si>
  <si>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</si>
  <si>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</si>
  <si>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</si>
  <si>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</si>
  <si>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</si>
  <si>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</si>
  <si>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</si>
  <si>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</si>
  <si>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</si>
  <si>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</si>
  <si>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</si>
  <si>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</si>
  <si>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</si>
  <si>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</si>
  <si>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</si>
  <si>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</si>
  <si>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</si>
  <si>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</si>
  <si>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</si>
  <si>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</si>
  <si>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</si>
  <si>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</si>
  <si>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</si>
  <si>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</si>
  <si>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</si>
  <si>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</si>
  <si>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</si>
  <si>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</si>
  <si>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</si>
  <si>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</si>
  <si>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</si>
  <si>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</si>
  <si>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</si>
  <si>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</si>
  <si>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</si>
  <si>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</si>
  <si>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</si>
  <si>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</si>
  <si>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</si>
  <si>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</si>
  <si>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</si>
  <si>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</si>
  <si>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</si>
  <si>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</si>
  <si>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</si>
  <si>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</si>
  <si>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</si>
  <si>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</si>
  <si>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</si>
  <si>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</si>
  <si>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</si>
  <si>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</si>
  <si>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</si>
  <si>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</si>
  <si>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</si>
  <si>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</si>
  <si>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</si>
  <si>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</si>
  <si>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</si>
  <si>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</si>
  <si>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</si>
  <si>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</si>
  <si>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</si>
  <si>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</si>
  <si>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</si>
  <si>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</si>
  <si>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</si>
  <si>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</si>
  <si>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</si>
  <si>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</si>
  <si>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</si>
  <si>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</si>
  <si>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</si>
  <si>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</si>
  <si>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</si>
  <si>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</si>
  <si>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</si>
  <si>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</si>
  <si>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</si>
  <si>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</si>
  <si>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</si>
  <si>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</si>
  <si>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</si>
  <si>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</si>
  <si>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</si>
  <si>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</si>
  <si>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</si>
  <si>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</si>
  <si>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</si>
  <si>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</si>
  <si>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</si>
  <si>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</si>
  <si>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</si>
  <si>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</si>
  <si>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</si>
  <si>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</si>
  <si>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</si>
  <si>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</si>
  <si>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</si>
  <si>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</si>
  <si>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</si>
  <si>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</si>
  <si>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</si>
  <si>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</si>
  <si>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</si>
  <si>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</si>
  <si>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</si>
  <si>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</si>
  <si>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</si>
  <si>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</si>
  <si>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</si>
  <si>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</si>
  <si>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</si>
  <si>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</si>
  <si>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</si>
  <si>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</si>
  <si>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</si>
  <si>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</si>
  <si>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</si>
  <si>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</si>
  <si>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</si>
  <si>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</si>
  <si>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</si>
  <si>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</si>
  <si>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</si>
  <si>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</si>
  <si>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</si>
  <si>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</si>
  <si>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</si>
  <si>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</si>
  <si>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</si>
  <si>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</si>
  <si>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</si>
  <si>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</si>
  <si>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</si>
  <si>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</si>
  <si>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</si>
  <si>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</si>
  <si>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</si>
  <si>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</si>
  <si>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</si>
  <si>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</si>
  <si>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</si>
  <si>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</si>
  <si>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</si>
  <si>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</si>
  <si>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</si>
  <si>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</si>
  <si>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</si>
  <si>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</si>
  <si>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</si>
  <si>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</si>
  <si>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</si>
  <si>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</si>
  <si>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</si>
  <si>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</si>
  <si>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</si>
  <si>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</si>
  <si>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</si>
  <si>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</si>
  <si>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</si>
  <si>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</si>
  <si>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</si>
  <si>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</si>
  <si>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</si>
  <si>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</si>
  <si>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</si>
  <si>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</si>
  <si>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</si>
  <si>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</si>
  <si>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</si>
  <si>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</si>
  <si>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</si>
  <si>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</si>
  <si>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</si>
  <si>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</si>
  <si>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</si>
  <si>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</si>
  <si>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</si>
  <si>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</si>
  <si>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</si>
  <si>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</si>
  <si>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</si>
  <si>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</si>
  <si>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</si>
  <si>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</si>
  <si>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</si>
  <si>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</si>
  <si>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</si>
  <si>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</si>
  <si>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</si>
  <si>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</si>
  <si>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</si>
  <si>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</si>
  <si>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</si>
  <si>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</si>
  <si>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</si>
  <si>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</si>
  <si>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</si>
  <si>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</si>
  <si>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</si>
  <si>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</si>
  <si>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</si>
  <si>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</si>
  <si>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</si>
  <si>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</si>
  <si>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</si>
  <si>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</si>
  <si>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</si>
  <si>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</si>
  <si>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</si>
  <si>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</si>
  <si>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</si>
  <si>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</si>
  <si>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</si>
  <si>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</si>
  <si>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</si>
  <si>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</si>
  <si>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</si>
  <si>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</si>
  <si>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</si>
  <si>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</si>
  <si>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</si>
  <si>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</si>
  <si>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</si>
  <si>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</si>
  <si>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</si>
  <si>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</si>
  <si>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</si>
  <si>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</si>
  <si>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</si>
  <si>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</si>
  <si>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</si>
  <si>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</si>
  <si>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</si>
  <si>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</si>
  <si>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</si>
  <si>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</si>
  <si>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</si>
  <si>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</si>
  <si>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</si>
  <si>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</si>
  <si>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</si>
  <si>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</si>
  <si>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</si>
  <si>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</si>
  <si>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</si>
  <si>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</si>
  <si>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</si>
  <si>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</si>
  <si>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</si>
  <si>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</si>
  <si>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</si>
  <si>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</si>
  <si>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</si>
  <si>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</si>
  <si>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</si>
  <si>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</si>
  <si>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</si>
  <si>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</si>
  <si>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</si>
  <si>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</si>
  <si>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</si>
  <si>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</si>
  <si>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</si>
  <si>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</si>
  <si>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</si>
  <si>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</si>
  <si>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</si>
  <si>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</si>
  <si>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</si>
  <si>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</si>
  <si>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</si>
  <si>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</si>
  <si>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</si>
  <si>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</si>
  <si>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</si>
  <si>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</si>
  <si>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</si>
  <si>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</si>
  <si>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</si>
  <si>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</si>
  <si>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</si>
  <si>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</si>
  <si>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</si>
  <si>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</si>
  <si>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</si>
  <si>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</si>
  <si>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</si>
  <si>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</si>
  <si>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</si>
  <si>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</si>
  <si>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</si>
  <si>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</si>
  <si>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</si>
  <si>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</si>
  <si>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</si>
  <si>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</si>
  <si>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</si>
  <si>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</si>
  <si>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</si>
  <si>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</si>
  <si>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</si>
  <si>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</si>
  <si>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</si>
  <si>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</si>
  <si>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</si>
  <si>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</si>
  <si>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</si>
  <si>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</si>
  <si>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</si>
  <si>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</si>
  <si>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</si>
  <si>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</si>
  <si>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</si>
  <si>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</si>
  <si>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</si>
  <si>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</si>
  <si>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</si>
  <si>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</si>
  <si>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</si>
  <si>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</si>
  <si>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</si>
  <si>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</si>
  <si>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</si>
  <si>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</si>
  <si>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</si>
  <si>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</si>
  <si>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</si>
  <si>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</si>
  <si>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</si>
  <si>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</si>
  <si>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</si>
  <si>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</si>
  <si>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</si>
  <si>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</si>
  <si>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</si>
  <si>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</si>
  <si>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</si>
  <si>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</si>
  <si>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</si>
  <si>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</si>
  <si>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</si>
  <si>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</si>
  <si>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</si>
  <si>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</si>
  <si>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</si>
  <si>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</si>
  <si>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</si>
  <si>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</si>
  <si>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</si>
  <si>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</si>
  <si>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</si>
  <si>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</si>
  <si>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</si>
  <si>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</si>
  <si>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</si>
  <si>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</si>
  <si>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</si>
  <si>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</si>
  <si>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</si>
  <si>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</si>
  <si>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</si>
  <si>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</si>
  <si>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</si>
  <si>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</si>
  <si>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</si>
  <si>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</si>
  <si>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</si>
  <si>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</si>
  <si>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</si>
  <si>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</si>
  <si>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</si>
  <si>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</si>
  <si>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</si>
  <si>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</si>
  <si>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</si>
  <si>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</si>
  <si>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</si>
  <si>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</si>
  <si>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</si>
  <si>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</si>
  <si>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</si>
  <si>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</si>
  <si>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</si>
  <si>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</si>
  <si>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</si>
  <si>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</si>
  <si>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</si>
  <si>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</si>
  <si>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</si>
  <si>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</si>
  <si>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</si>
  <si>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</si>
  <si>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</si>
  <si>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</si>
  <si>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</si>
  <si>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</si>
  <si>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</si>
  <si>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</si>
  <si>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</si>
  <si>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</si>
  <si>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</si>
  <si>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</si>
  <si>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</si>
  <si>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</si>
  <si>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</si>
  <si>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</si>
  <si>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</si>
  <si>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</si>
  <si>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</si>
  <si>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</si>
  <si>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</si>
  <si>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</si>
  <si>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</si>
  <si>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</si>
  <si>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</si>
  <si>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</si>
  <si>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</si>
  <si>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</si>
  <si>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</si>
  <si>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</si>
  <si>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</si>
  <si>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</si>
  <si>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</si>
  <si>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</si>
  <si>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</si>
  <si>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</si>
  <si>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</si>
  <si>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</si>
  <si>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</si>
  <si>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</si>
  <si>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</si>
  <si>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</si>
  <si>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</si>
  <si>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</si>
  <si>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</si>
  <si>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</si>
  <si>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</si>
  <si>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</si>
  <si>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</si>
  <si>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</si>
  <si>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</si>
  <si>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</si>
  <si>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</si>
  <si>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</si>
  <si>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</si>
  <si>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</si>
  <si>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</si>
  <si>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</si>
  <si>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</si>
  <si>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</si>
  <si>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</si>
  <si>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</si>
  <si>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</si>
  <si>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</si>
  <si>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</si>
  <si>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</si>
  <si>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</si>
  <si>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</si>
  <si>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</si>
  <si>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</si>
  <si>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</si>
  <si>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</si>
  <si>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</si>
  <si>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</si>
  <si>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</si>
  <si>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</si>
  <si>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</si>
  <si>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</si>
  <si>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</si>
  <si>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</si>
  <si>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</si>
  <si>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</si>
  <si>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</si>
  <si>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</si>
  <si>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</si>
  <si>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</si>
  <si>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</si>
  <si>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</si>
  <si>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</si>
  <si>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</si>
  <si>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</si>
  <si>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</si>
  <si>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</si>
  <si>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</si>
  <si>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</si>
  <si>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</si>
  <si>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</si>
  <si>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</si>
  <si>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</si>
  <si>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</si>
  <si>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</si>
  <si>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</si>
  <si>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</si>
  <si>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</si>
  <si>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</si>
  <si>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</si>
  <si>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</si>
  <si>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</si>
  <si>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</si>
  <si>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</si>
  <si>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</si>
  <si>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</si>
  <si>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</si>
  <si>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</si>
  <si>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</si>
  <si>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</si>
  <si>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</si>
  <si>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</si>
  <si>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</si>
  <si>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</si>
  <si>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</si>
  <si>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</si>
  <si>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</si>
  <si>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</si>
  <si>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</si>
  <si>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</si>
  <si>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</si>
  <si>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</si>
  <si>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</si>
  <si>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</si>
  <si>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</si>
  <si>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</si>
  <si>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</si>
  <si>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</si>
  <si>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</si>
  <si>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</si>
  <si>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</si>
  <si>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</si>
  <si>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</si>
  <si>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</si>
  <si>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</si>
  <si>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</si>
  <si>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</si>
  <si>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</si>
  <si>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</si>
  <si>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</si>
  <si>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</si>
  <si>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</si>
  <si>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</si>
  <si>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</si>
  <si>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</si>
  <si>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</si>
  <si>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</si>
  <si>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</si>
  <si>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</si>
  <si>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</si>
  <si>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</si>
  <si>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</si>
  <si>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</si>
  <si>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</si>
  <si>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</si>
  <si>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</si>
  <si>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</si>
  <si>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</si>
  <si>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</si>
  <si>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</si>
  <si>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</si>
  <si>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</si>
  <si>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</si>
  <si>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</si>
  <si>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</si>
  <si>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</si>
  <si>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</si>
  <si>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</si>
  <si>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</si>
  <si>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</si>
  <si>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</si>
  <si>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</si>
  <si>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</si>
  <si>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</si>
  <si>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</si>
  <si>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</si>
  <si>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</si>
  <si>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</si>
  <si>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</si>
  <si>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</si>
  <si>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</si>
  <si>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</si>
  <si>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</si>
  <si>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</si>
  <si>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</si>
  <si>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</si>
  <si>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</si>
  <si>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</si>
  <si>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</si>
  <si>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</si>
  <si>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</si>
  <si>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</si>
  <si>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</si>
  <si>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</si>
  <si>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</si>
  <si>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</si>
  <si>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</si>
  <si>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</si>
  <si>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</si>
  <si>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</si>
  <si>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</si>
  <si>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</si>
  <si>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</si>
  <si>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</si>
  <si>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</si>
  <si>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</si>
  <si>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</si>
  <si>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</si>
  <si>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</si>
  <si>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</si>
  <si>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</si>
  <si>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</si>
  <si>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</si>
  <si>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</si>
  <si>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</si>
  <si>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</si>
  <si>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</si>
  <si>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</si>
  <si>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</si>
  <si>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</si>
  <si>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</si>
  <si>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</si>
  <si>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</si>
  <si>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</si>
  <si>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</si>
  <si>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</si>
  <si>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</si>
  <si>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</si>
  <si>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</si>
  <si>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</si>
  <si>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</si>
  <si>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</si>
  <si>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</si>
  <si>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</si>
  <si>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</si>
  <si>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</si>
  <si>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</si>
  <si>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</si>
  <si>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</si>
  <si>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</si>
  <si>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</si>
  <si>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</si>
  <si>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</si>
  <si>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</si>
  <si>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</si>
  <si>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</si>
  <si>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</si>
  <si>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</si>
  <si>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</si>
  <si>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</si>
  <si>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</si>
  <si>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</si>
  <si>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</si>
  <si>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</si>
  <si>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</si>
  <si>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</si>
  <si>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</si>
  <si>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</si>
  <si>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</si>
  <si>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</si>
  <si>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</si>
  <si>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</si>
  <si>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</si>
  <si>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</si>
  <si>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</si>
  <si>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</si>
  <si>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</si>
  <si>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</si>
  <si>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</si>
  <si>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</si>
  <si>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</si>
  <si>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</si>
  <si>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</si>
  <si>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</si>
  <si>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</si>
  <si>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</si>
  <si>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</si>
  <si>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</si>
  <si>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</si>
  <si>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</si>
  <si>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</si>
  <si>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</si>
  <si>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</si>
  <si>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</si>
  <si>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</si>
  <si>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</si>
  <si>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</si>
  <si>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</si>
  <si>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</si>
  <si>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</si>
  <si>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</si>
  <si>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</si>
  <si>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</si>
  <si>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</si>
  <si>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</si>
  <si>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</si>
  <si>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</si>
  <si>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</si>
  <si>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</si>
  <si>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</si>
  <si>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</si>
  <si>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</si>
  <si>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</si>
  <si>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</si>
  <si>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</si>
  <si>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</si>
  <si>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</si>
  <si>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</si>
  <si>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</si>
  <si>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</si>
  <si>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</si>
  <si>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</si>
  <si>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</si>
  <si>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</si>
  <si>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</si>
  <si>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</si>
  <si>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</si>
  <si>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</si>
  <si>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</si>
  <si>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</si>
  <si>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</si>
  <si>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</si>
  <si>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</si>
  <si>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</si>
  <si>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</si>
  <si>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</si>
  <si>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</si>
  <si>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</si>
  <si>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</si>
  <si>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</si>
  <si>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</si>
  <si>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</si>
  <si>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</si>
  <si>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</si>
  <si>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</si>
  <si>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</si>
  <si>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</si>
  <si>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</si>
  <si>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</si>
  <si>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</si>
  <si>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</si>
  <si>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</si>
  <si>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</si>
  <si>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</si>
  <si>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</si>
  <si>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</si>
  <si>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</si>
  <si>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</si>
  <si>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</si>
  <si>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</si>
  <si>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</si>
  <si>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</si>
  <si>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</si>
  <si>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</si>
  <si>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</si>
  <si>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</si>
  <si>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</si>
  <si>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</si>
  <si>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</si>
  <si>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</si>
  <si>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</si>
  <si>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</si>
  <si>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</si>
  <si>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</si>
  <si>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</si>
  <si>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</si>
  <si>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</si>
  <si>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</si>
  <si>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</si>
  <si>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</si>
  <si>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</si>
  <si>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</si>
  <si>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</si>
  <si>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</si>
  <si>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</si>
  <si>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</si>
  <si>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</si>
  <si>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</si>
  <si>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</si>
  <si>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</si>
  <si>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</si>
  <si>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</si>
  <si>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</si>
  <si>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</si>
  <si>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</si>
  <si>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</si>
  <si>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</si>
  <si>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</si>
  <si>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</si>
  <si>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</si>
  <si>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</si>
  <si>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</si>
  <si>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</si>
  <si>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</si>
  <si>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</si>
  <si>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</si>
  <si>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</si>
  <si>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</si>
  <si>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</si>
  <si>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</si>
  <si>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</si>
  <si>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</si>
  <si>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</si>
  <si>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</si>
  <si>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</si>
  <si>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</si>
  <si>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</si>
  <si>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</si>
  <si>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</si>
  <si>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</si>
  <si>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</si>
  <si>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</si>
  <si>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</si>
  <si>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</si>
  <si>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</si>
  <si>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</si>
  <si>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</si>
  <si>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</si>
  <si>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</si>
  <si>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</si>
  <si>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</si>
  <si>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</si>
  <si>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</si>
  <si>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</si>
  <si>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</si>
  <si>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</si>
  <si>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</si>
  <si>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</si>
  <si>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</si>
  <si>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</si>
  <si>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</si>
  <si>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</si>
  <si>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</si>
  <si>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</si>
  <si>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</si>
  <si>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</si>
  <si>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</si>
  <si>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</si>
  <si>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</si>
  <si>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</si>
  <si>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</si>
  <si>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</si>
  <si>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</si>
  <si>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</si>
  <si>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</si>
  <si>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</si>
  <si>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</si>
  <si>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</si>
  <si>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</si>
  <si>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</si>
  <si>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</si>
  <si>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</si>
  <si>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</si>
  <si>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</si>
  <si>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</si>
  <si>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</si>
  <si>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</si>
  <si>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</si>
  <si>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</si>
  <si>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</si>
  <si>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</si>
  <si>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</si>
  <si>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</si>
  <si>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</si>
  <si>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</si>
  <si>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</si>
  <si>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</si>
  <si>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</si>
  <si>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</si>
  <si>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</si>
  <si>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</si>
  <si>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</si>
  <si>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</si>
  <si>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</si>
  <si>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</si>
  <si>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</si>
  <si>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</si>
  <si>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</si>
  <si>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</si>
  <si>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</si>
  <si>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</si>
  <si>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</si>
  <si>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</si>
  <si>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</si>
  <si>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</si>
  <si>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</si>
  <si>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</si>
  <si>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</si>
  <si>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</si>
  <si>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</si>
  <si>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</si>
  <si>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</si>
  <si>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</si>
  <si>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</si>
  <si>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</si>
  <si>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</si>
  <si>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</si>
  <si>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</si>
  <si>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</si>
  <si>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</si>
  <si>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</si>
  <si>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</si>
  <si>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</si>
  <si>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</si>
  <si>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</si>
  <si>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</si>
  <si>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</si>
  <si>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</si>
  <si>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</si>
  <si>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</si>
  <si>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</si>
  <si>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</si>
  <si>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</si>
  <si>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</si>
  <si>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</si>
  <si>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</si>
  <si>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</si>
  <si>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</si>
  <si>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</si>
  <si>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</si>
  <si>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</si>
  <si>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</si>
  <si>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</si>
  <si>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</si>
  <si>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</si>
  <si>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</si>
  <si>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</si>
  <si>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</si>
  <si>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</si>
  <si>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</si>
  <si>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</si>
  <si>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</si>
  <si>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</si>
  <si>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</si>
  <si>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</si>
  <si>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</si>
  <si>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</si>
  <si>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</si>
  <si>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</si>
  <si>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</si>
  <si>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</si>
  <si>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</si>
  <si>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</si>
  <si>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</si>
  <si>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</si>
  <si>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</si>
  <si>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</si>
  <si>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</si>
  <si>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</si>
  <si>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</si>
  <si>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</si>
  <si>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</si>
  <si>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</si>
  <si>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</si>
  <si>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</si>
  <si>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</si>
  <si>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</si>
  <si>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</si>
  <si>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</si>
  <si>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</si>
  <si>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</si>
  <si>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</si>
  <si>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</si>
  <si>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</si>
  <si>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</si>
  <si>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</si>
  <si>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</si>
  <si>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</si>
  <si>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</si>
  <si>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</si>
  <si>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</si>
  <si>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</si>
  <si>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</si>
  <si>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</si>
  <si>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</si>
  <si>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</si>
  <si>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</si>
  <si>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</si>
  <si>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</si>
  <si>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</si>
  <si>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</si>
  <si>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</si>
  <si>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</si>
  <si>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</si>
  <si>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</si>
  <si>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</si>
  <si>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</si>
  <si>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</si>
  <si>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</si>
  <si>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</si>
  <si>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</si>
  <si>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</si>
  <si>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</si>
  <si>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</si>
  <si>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</si>
  <si>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</si>
  <si>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</si>
  <si>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</si>
  <si>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</si>
  <si>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</si>
  <si>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</si>
  <si>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</si>
  <si>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</si>
  <si>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</si>
  <si>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</si>
  <si>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</si>
  <si>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</si>
  <si>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</si>
  <si>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</si>
  <si>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</si>
  <si>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</si>
  <si>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</si>
  <si>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</si>
  <si>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</si>
  <si>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</si>
  <si>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</si>
  <si>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</si>
  <si>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</si>
  <si>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</si>
  <si>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</si>
  <si>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</si>
  <si>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</si>
  <si>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</si>
  <si>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</si>
  <si>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</si>
  <si>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</si>
  <si>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</si>
  <si>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</si>
  <si>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</si>
  <si>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</si>
  <si>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</si>
  <si>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</si>
  <si>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</si>
  <si>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</si>
  <si>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</si>
  <si>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</si>
  <si>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</si>
  <si>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</si>
  <si>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</si>
  <si>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</si>
  <si>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</si>
  <si>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</si>
  <si>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</si>
  <si>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</si>
  <si>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</si>
  <si>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</si>
  <si>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</si>
  <si>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</si>
  <si>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</si>
  <si>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</si>
  <si>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</si>
  <si>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</si>
  <si>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</si>
  <si>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</si>
  <si>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</si>
  <si>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</si>
  <si>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</si>
  <si>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</si>
  <si>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</si>
  <si>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</si>
  <si>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</si>
  <si>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</si>
  <si>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</si>
  <si>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</si>
  <si>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</si>
  <si>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</si>
  <si>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</si>
  <si>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</si>
  <si>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</si>
  <si>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</si>
  <si>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</si>
  <si>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</si>
  <si>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</si>
  <si>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</si>
  <si>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</si>
  <si>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</si>
  <si>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</si>
  <si>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</si>
  <si>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</si>
  <si>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</si>
  <si>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</si>
  <si>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</si>
  <si>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</si>
  <si>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</si>
  <si>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</si>
  <si>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</si>
  <si>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</si>
  <si>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</si>
  <si>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</si>
  <si>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</si>
  <si>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</si>
  <si>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</si>
  <si>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</si>
  <si>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</si>
  <si>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</si>
  <si>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</si>
  <si>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</si>
  <si>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</si>
  <si>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</si>
  <si>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</si>
  <si>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</si>
  <si>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</si>
  <si>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</si>
  <si>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</si>
  <si>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</si>
  <si>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</si>
  <si>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</si>
  <si>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</si>
  <si>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</si>
  <si>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</si>
  <si>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</si>
  <si>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</si>
  <si>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</si>
  <si>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</si>
  <si>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</si>
  <si>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</si>
  <si>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</si>
  <si>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</si>
  <si>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</si>
  <si>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</si>
  <si>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</si>
  <si>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</si>
  <si>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</si>
  <si>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</si>
  <si>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</si>
  <si>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</si>
  <si>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</si>
  <si>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</si>
  <si>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</si>
  <si>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</si>
  <si>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</si>
  <si>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</si>
  <si>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</si>
  <si>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</si>
  <si>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</si>
  <si>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</si>
  <si>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</si>
  <si>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</si>
  <si>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</si>
  <si>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</si>
  <si>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</si>
  <si>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</si>
  <si>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</si>
  <si>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</si>
  <si>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</si>
  <si>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</si>
  <si>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</si>
  <si>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</si>
  <si>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</si>
  <si>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</si>
  <si>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</si>
  <si>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</si>
  <si>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</si>
  <si>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</si>
  <si>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</si>
  <si>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</si>
  <si>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</si>
  <si>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</si>
  <si>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</si>
  <si>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</si>
  <si>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</si>
  <si>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</si>
  <si>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</si>
  <si>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</si>
  <si>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</si>
  <si>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</si>
  <si>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</si>
  <si>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</si>
  <si>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</si>
  <si>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</si>
  <si>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</si>
  <si>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</si>
  <si>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</si>
  <si>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</si>
  <si>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</si>
  <si>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</si>
  <si>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</si>
  <si>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</si>
  <si>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</si>
  <si>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</si>
  <si>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</si>
  <si>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</si>
  <si>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</si>
  <si>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</si>
  <si>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</si>
  <si>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</si>
  <si>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</si>
  <si>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</si>
  <si>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</si>
  <si>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</si>
  <si>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</si>
  <si>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</si>
  <si>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</si>
  <si>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</si>
  <si>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</si>
  <si>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</si>
  <si>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</si>
  <si>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</si>
  <si>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</si>
  <si>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</si>
  <si>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</si>
  <si>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</si>
  <si>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</si>
  <si>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</si>
  <si>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</si>
  <si>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</si>
  <si>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</si>
  <si>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</si>
  <si>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</si>
  <si>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</si>
  <si>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</si>
  <si>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</si>
  <si>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</si>
  <si>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</si>
  <si>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</si>
  <si>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</si>
  <si>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</si>
  <si>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</si>
  <si>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</si>
  <si>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</si>
  <si>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</si>
  <si>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</si>
  <si>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</si>
  <si>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</si>
  <si>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</si>
  <si>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</si>
  <si>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</si>
  <si>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</si>
  <si>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</si>
  <si>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</si>
  <si>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</si>
  <si>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</si>
  <si>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</si>
  <si>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</si>
  <si>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</si>
  <si>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</si>
  <si>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</si>
  <si>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</si>
  <si>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</si>
  <si>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</si>
  <si>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</si>
  <si>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</si>
  <si>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</si>
  <si>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</si>
  <si>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</si>
  <si>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</si>
  <si>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</si>
  <si>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</si>
  <si>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</si>
  <si>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</si>
  <si>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</si>
  <si>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</si>
  <si>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</si>
  <si>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</si>
  <si>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</si>
  <si>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</si>
  <si>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</si>
  <si>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</si>
  <si>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</si>
  <si>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</si>
  <si>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</si>
  <si>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</si>
  <si>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</si>
  <si>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</si>
  <si>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</si>
  <si>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</si>
  <si>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</si>
  <si>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</si>
  <si>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</si>
  <si>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</si>
  <si>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</si>
  <si>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</si>
  <si>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</si>
  <si>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</si>
  <si>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</si>
  <si>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</si>
  <si>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</si>
  <si>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</si>
  <si>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</si>
  <si>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</si>
  <si>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</si>
  <si>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</si>
  <si>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</si>
  <si>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</si>
  <si>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</si>
  <si>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</si>
  <si>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</si>
  <si>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</si>
  <si>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</si>
  <si>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</si>
  <si>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</si>
  <si>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</si>
  <si>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</si>
  <si>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</si>
  <si>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</si>
  <si>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</si>
  <si>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</si>
  <si>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</si>
  <si>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</si>
  <si>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</si>
  <si>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</si>
  <si>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</si>
  <si>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</si>
  <si>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</si>
  <si>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</si>
  <si>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</si>
  <si>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</si>
  <si>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</si>
  <si>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</si>
  <si>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</si>
  <si>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</si>
  <si>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</si>
  <si>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</si>
  <si>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</si>
  <si>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</si>
  <si>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</si>
  <si>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</si>
  <si>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</si>
  <si>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</si>
  <si>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</si>
  <si>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</si>
  <si>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</si>
  <si>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</si>
  <si>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</si>
  <si>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</si>
  <si>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</si>
  <si>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</si>
  <si>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</si>
  <si>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</si>
  <si>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</si>
  <si>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</si>
  <si>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</si>
  <si>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</si>
  <si>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</si>
  <si>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</si>
  <si>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</si>
  <si>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</si>
  <si>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</si>
  <si>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</si>
  <si>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</si>
  <si>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</si>
  <si>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</si>
  <si>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</si>
  <si>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</si>
  <si>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</si>
  <si>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</si>
  <si>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</si>
  <si>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</si>
  <si>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</si>
  <si>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</si>
  <si>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</si>
  <si>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</si>
  <si>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</si>
  <si>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</si>
  <si>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</si>
  <si>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</si>
  <si>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</si>
  <si>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</si>
  <si>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</si>
  <si>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</si>
  <si>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</si>
  <si>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</si>
  <si>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</si>
  <si>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</si>
  <si>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</si>
  <si>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</si>
  <si>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</si>
  <si>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</si>
  <si>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</si>
  <si>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</si>
  <si>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</si>
  <si>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</si>
  <si>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</si>
  <si>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</si>
  <si>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</si>
  <si>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</si>
  <si>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</si>
  <si>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</si>
  <si>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</si>
  <si>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</si>
  <si>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</si>
  <si>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</si>
  <si>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</si>
  <si>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</si>
  <si>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</si>
  <si>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</si>
  <si>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</si>
  <si>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</si>
  <si>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</si>
  <si>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</si>
  <si>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</si>
  <si>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</si>
  <si>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</si>
  <si>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</si>
  <si>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</si>
  <si>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</si>
  <si>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</si>
  <si>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</si>
  <si>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</si>
  <si>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</si>
  <si>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</si>
  <si>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</si>
  <si>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</si>
  <si>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</si>
  <si>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</si>
  <si>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</si>
  <si>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</si>
  <si>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</si>
  <si>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</si>
  <si>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</si>
  <si>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</si>
  <si>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</si>
  <si>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</si>
  <si>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</si>
  <si>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</si>
  <si>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</si>
  <si>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</si>
  <si>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</si>
  <si>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</si>
  <si>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</si>
  <si>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</si>
  <si>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</si>
  <si>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</si>
  <si>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</si>
  <si>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</si>
  <si>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</si>
  <si>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</si>
  <si>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</si>
  <si>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</si>
  <si>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</si>
  <si>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</si>
  <si>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</si>
  <si>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</si>
  <si>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</si>
  <si>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</si>
  <si>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</si>
  <si>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</si>
  <si>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</si>
  <si>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</si>
  <si>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</si>
  <si>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</si>
  <si>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</si>
  <si>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</si>
  <si>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</si>
  <si>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</si>
  <si>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</si>
  <si>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</si>
  <si>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</si>
  <si>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</si>
  <si>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</si>
  <si>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</si>
  <si>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</si>
  <si>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</si>
  <si>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</si>
  <si>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</si>
  <si>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</si>
  <si>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</si>
  <si>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</si>
  <si>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</si>
  <si>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</si>
  <si>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</si>
  <si>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</si>
  <si>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</si>
  <si>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</si>
  <si>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</si>
  <si>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</si>
  <si>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</si>
  <si>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</si>
  <si>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</si>
  <si>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</si>
  <si>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</si>
  <si>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</si>
  <si>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</si>
  <si>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</si>
  <si>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</si>
  <si>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</si>
  <si>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</si>
  <si>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</si>
  <si>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</si>
  <si>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</si>
  <si>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</si>
  <si>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</si>
  <si>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</si>
  <si>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</si>
  <si>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</si>
  <si>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</si>
  <si>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</si>
  <si>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</si>
  <si>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</si>
  <si>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</si>
  <si>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</si>
  <si>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</si>
  <si>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</si>
  <si>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</si>
  <si>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</si>
  <si>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</si>
  <si>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</si>
  <si>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</si>
  <si>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</si>
  <si>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</si>
  <si>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</si>
  <si>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</si>
  <si>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</si>
  <si>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</si>
  <si>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</si>
  <si>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</si>
  <si>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</si>
  <si>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</si>
  <si>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</si>
  <si>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</si>
  <si>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</si>
  <si>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</si>
  <si>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</si>
  <si>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</si>
  <si>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</si>
  <si>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</si>
  <si>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</si>
  <si>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</si>
  <si>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</si>
  <si>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</si>
  <si>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</si>
  <si>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</si>
  <si>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</si>
  <si>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</si>
  <si>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</si>
  <si>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</si>
  <si>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</si>
  <si>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</si>
  <si>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</si>
  <si>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</si>
  <si>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</si>
  <si>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</si>
  <si>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</si>
  <si>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</si>
  <si>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</si>
  <si>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</si>
  <si>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</si>
  <si>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</si>
  <si>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</si>
  <si>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</si>
  <si>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</si>
  <si>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</si>
  <si>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</si>
  <si>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</si>
  <si>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</si>
  <si>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</si>
  <si>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</si>
  <si>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</si>
  <si>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</si>
  <si>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</si>
  <si>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</si>
  <si>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</si>
  <si>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</si>
  <si>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</si>
  <si>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</si>
  <si>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</si>
  <si>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</si>
  <si>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</si>
  <si>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</si>
  <si>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</si>
  <si>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</si>
  <si>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</si>
  <si>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</si>
  <si>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</si>
  <si>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</si>
  <si>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</si>
  <si>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</si>
  <si>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</si>
  <si>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</si>
  <si>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</si>
  <si>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</si>
  <si>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</si>
  <si>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</si>
  <si>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</si>
  <si>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</si>
  <si>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</si>
  <si>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</si>
  <si>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</si>
  <si>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</si>
  <si>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</si>
  <si>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</si>
  <si>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</si>
  <si>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</si>
  <si>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</si>
  <si>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</si>
  <si>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</si>
  <si>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</si>
  <si>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</si>
  <si>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</si>
  <si>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</si>
  <si>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</si>
  <si>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</si>
  <si>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</si>
  <si>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</si>
  <si>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</si>
  <si>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</si>
  <si>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</si>
  <si>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</si>
  <si>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</si>
  <si>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</si>
  <si>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</si>
  <si>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</si>
  <si>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</si>
  <si>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</si>
  <si>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</si>
  <si>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</si>
  <si>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</si>
  <si>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</si>
  <si>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</si>
  <si>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</si>
  <si>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</si>
  <si>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</si>
  <si>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</si>
  <si>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</si>
  <si>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</si>
  <si>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</si>
  <si>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</si>
  <si>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</si>
  <si>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</si>
  <si>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</si>
  <si>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</si>
  <si>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</si>
  <si>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</si>
  <si>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</si>
  <si>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</si>
  <si>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</si>
  <si>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</si>
  <si>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</si>
  <si>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</si>
  <si>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</si>
  <si>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</si>
  <si>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</si>
  <si>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</si>
  <si>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</si>
  <si>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</si>
  <si>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</si>
  <si>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</si>
  <si>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</si>
  <si>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</si>
  <si>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</si>
  <si>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</si>
  <si>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</si>
  <si>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</si>
  <si>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</si>
  <si>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</si>
  <si>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</si>
  <si>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</si>
  <si>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</si>
  <si>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</si>
  <si>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</si>
  <si>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</si>
  <si>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</si>
  <si>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</si>
  <si>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</si>
  <si>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</si>
  <si>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</si>
  <si>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</si>
  <si>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</si>
  <si>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</si>
  <si>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</si>
  <si>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</si>
  <si>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</si>
  <si>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</si>
  <si>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</si>
  <si>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</si>
  <si>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</si>
  <si>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</si>
  <si>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</si>
  <si>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</si>
  <si>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</si>
  <si>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</si>
  <si>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</si>
  <si>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</si>
  <si>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</si>
  <si>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</si>
  <si>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</si>
  <si>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</si>
  <si>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</si>
  <si>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</si>
  <si>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</si>
  <si>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</si>
  <si>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</si>
  <si>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</si>
  <si>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</si>
  <si>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</si>
  <si>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</si>
  <si>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</si>
  <si>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</si>
  <si>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</si>
  <si>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</si>
  <si>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</si>
  <si>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</si>
  <si>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</si>
  <si>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</si>
  <si>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</si>
  <si>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</si>
  <si>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</si>
  <si>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</si>
  <si>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</si>
  <si>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</si>
  <si>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</si>
  <si>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</si>
  <si>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</si>
  <si>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</si>
  <si>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</si>
  <si>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</si>
  <si>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</si>
  <si>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</si>
  <si>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</si>
  <si>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</si>
  <si>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</si>
  <si>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</si>
  <si>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</si>
  <si>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</si>
  <si>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</si>
  <si>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</si>
  <si>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</si>
  <si>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</si>
  <si>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</si>
  <si>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</si>
  <si>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</si>
  <si>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</si>
  <si>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</si>
  <si>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</si>
  <si>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</si>
  <si>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</si>
  <si>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</si>
  <si>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</si>
  <si>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</si>
  <si>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</si>
  <si>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</si>
  <si>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</si>
  <si>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</si>
  <si>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</si>
  <si>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</si>
  <si>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</si>
  <si>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</si>
  <si>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</si>
  <si>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</si>
  <si>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</si>
  <si>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</si>
  <si>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</si>
  <si>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</si>
  <si>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</si>
  <si>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</si>
  <si>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</si>
  <si>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</si>
  <si>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</si>
  <si>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</si>
  <si>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</si>
  <si>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</si>
  <si>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</si>
  <si>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</si>
  <si>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</si>
  <si>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</si>
  <si>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</si>
  <si>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</si>
  <si>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</si>
  <si>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</si>
  <si>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</si>
  <si>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</si>
  <si>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</si>
  <si>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</si>
  <si>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</si>
  <si>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</si>
  <si>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</si>
  <si>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</si>
  <si>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</si>
  <si>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</si>
  <si>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</si>
  <si>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</si>
  <si>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</si>
  <si>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</si>
  <si>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</si>
  <si>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</si>
  <si>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</si>
  <si>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</si>
  <si>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</si>
  <si>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</si>
  <si>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</si>
  <si>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</si>
  <si>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</si>
  <si>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</si>
  <si>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</si>
  <si>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</si>
  <si>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</si>
  <si>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</si>
  <si>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</si>
  <si>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</si>
  <si>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</si>
  <si>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</si>
  <si>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</si>
  <si>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</si>
  <si>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</si>
  <si>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</si>
  <si>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</si>
  <si>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</si>
  <si>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</si>
  <si>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</si>
  <si>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</si>
  <si>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</si>
  <si>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</si>
  <si>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</si>
  <si>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</si>
  <si>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</si>
  <si>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</si>
  <si>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</si>
  <si>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</si>
  <si>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</si>
  <si>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</si>
  <si>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</si>
  <si>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</si>
  <si>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</si>
  <si>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</si>
  <si>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</si>
  <si>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</si>
  <si>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</si>
  <si>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</si>
  <si>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</si>
  <si>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</si>
  <si>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</si>
  <si>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</si>
  <si>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</si>
  <si>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</si>
  <si>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</si>
  <si>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</si>
  <si>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</si>
  <si>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</si>
  <si>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</si>
  <si>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</si>
  <si>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</si>
  <si>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</si>
  <si>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</si>
  <si>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</si>
  <si>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</si>
  <si>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</si>
  <si>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</si>
  <si>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</si>
  <si>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</si>
  <si>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</si>
  <si>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</si>
  <si>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</si>
  <si>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</si>
  <si>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</si>
  <si>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</si>
  <si>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</si>
  <si>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</si>
  <si>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</si>
  <si>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</si>
  <si>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</si>
  <si>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</si>
  <si>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</si>
  <si>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</si>
  <si>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</si>
  <si>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</si>
  <si>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</si>
  <si>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</si>
  <si>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</si>
  <si>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</si>
  <si>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</si>
  <si>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</si>
  <si>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</si>
  <si>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</si>
  <si>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</si>
  <si>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</si>
  <si>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</si>
  <si>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</si>
  <si>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</si>
  <si>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</si>
  <si>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</si>
  <si>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</si>
  <si>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</si>
  <si>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</si>
  <si>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</si>
  <si>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</si>
  <si>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</si>
  <si>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</si>
  <si>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</si>
  <si>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</si>
  <si>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</si>
  <si>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</si>
  <si>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</si>
  <si>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</si>
  <si>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</si>
  <si>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</si>
  <si>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</si>
  <si>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</si>
  <si>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</si>
  <si>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</si>
  <si>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</si>
  <si>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</si>
  <si>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</si>
  <si>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</si>
  <si>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</si>
  <si>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</si>
  <si>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</si>
  <si>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</si>
  <si>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</si>
  <si>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</si>
  <si>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</si>
  <si>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</si>
  <si>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</si>
  <si>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</si>
  <si>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</si>
  <si>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</si>
  <si>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</si>
  <si>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</si>
  <si>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</si>
  <si>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</si>
  <si>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</si>
  <si>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</si>
  <si>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</si>
  <si>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</si>
  <si>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</si>
  <si>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</si>
  <si>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</si>
  <si>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</si>
  <si>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</si>
  <si>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</si>
  <si>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</si>
  <si>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</si>
  <si>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</si>
  <si>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</si>
  <si>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</si>
  <si>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</si>
  <si>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</si>
  <si>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</si>
  <si>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</si>
  <si>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</si>
  <si>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</si>
  <si>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</si>
  <si>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</si>
  <si>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</si>
  <si>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</si>
  <si>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</si>
  <si>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</si>
  <si>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</si>
  <si>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</si>
  <si>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</si>
  <si>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</si>
  <si>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</si>
  <si>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</si>
  <si>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</si>
  <si>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</si>
  <si>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</si>
  <si>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</si>
  <si>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</si>
  <si>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</si>
  <si>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</si>
  <si>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</si>
  <si>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</si>
  <si>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</si>
  <si>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</si>
  <si>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</si>
  <si>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</si>
  <si>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</si>
  <si>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</si>
  <si>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</si>
  <si>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</si>
  <si>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</si>
  <si>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</si>
  <si>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</si>
  <si>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</si>
  <si>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</si>
  <si>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</si>
  <si>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</si>
  <si>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</si>
  <si>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</si>
  <si>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</si>
  <si>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</si>
  <si>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</si>
  <si>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</si>
  <si>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</si>
  <si>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</si>
  <si>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</si>
  <si>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</si>
  <si>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</si>
  <si>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</si>
  <si>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</si>
  <si>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</si>
  <si>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</si>
  <si>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</si>
  <si>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</si>
  <si>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</si>
  <si>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</si>
  <si>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</si>
  <si>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</si>
  <si>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</si>
  <si>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</si>
  <si>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</si>
  <si>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</si>
  <si>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</si>
  <si>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</si>
  <si>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</si>
  <si>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</si>
  <si>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</si>
  <si>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</si>
  <si>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</si>
  <si>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</si>
  <si>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</si>
  <si>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</si>
  <si>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</si>
  <si>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</si>
  <si>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</si>
  <si>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</si>
  <si>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</si>
  <si>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</si>
  <si>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</si>
  <si>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</si>
  <si>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</si>
  <si>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</si>
  <si>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</si>
  <si>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</si>
  <si>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</si>
  <si>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</si>
  <si>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</si>
  <si>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</si>
  <si>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</si>
  <si>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</si>
  <si>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</si>
  <si>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</si>
  <si>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</si>
  <si>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</si>
  <si>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</si>
  <si>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</si>
  <si>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</si>
  <si>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</si>
  <si>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</si>
  <si>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</si>
  <si>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</si>
  <si>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</si>
  <si>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</si>
  <si>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</si>
  <si>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</si>
  <si>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</si>
  <si>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</si>
  <si>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</si>
  <si>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</si>
  <si>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</si>
  <si>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</si>
  <si>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</si>
  <si>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</si>
  <si>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</si>
  <si>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</si>
  <si>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</si>
  <si>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</si>
  <si>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</si>
  <si>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</si>
  <si>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</si>
  <si>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</si>
  <si>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</si>
  <si>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</si>
  <si>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</si>
  <si>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</si>
  <si>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</si>
  <si>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</si>
  <si>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</si>
  <si>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</si>
  <si>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</si>
  <si>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</si>
  <si>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</si>
  <si>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</si>
  <si>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</si>
  <si>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</si>
  <si>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</si>
  <si>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</si>
  <si>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</si>
  <si>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</si>
  <si>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</si>
  <si>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</si>
  <si>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</si>
  <si>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</si>
  <si>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</si>
  <si>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</si>
  <si>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</si>
  <si>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</si>
  <si>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</si>
  <si>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</si>
  <si>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</si>
  <si>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</si>
  <si>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</si>
  <si>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</si>
  <si>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</si>
  <si>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</si>
  <si>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</si>
  <si>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</si>
  <si>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</si>
  <si>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</si>
  <si>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</si>
  <si>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</si>
  <si>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</si>
  <si>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</si>
  <si>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</si>
  <si>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</si>
  <si>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</si>
  <si>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</si>
  <si>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</si>
  <si>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</si>
  <si>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</si>
  <si>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</si>
  <si>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</si>
  <si>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</si>
  <si>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</si>
  <si>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</si>
  <si>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</si>
  <si>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</si>
  <si>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</si>
  <si>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</si>
  <si>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</si>
  <si>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</si>
  <si>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</si>
  <si>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</si>
  <si>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</si>
  <si>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</si>
  <si>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</si>
  <si>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</si>
  <si>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</si>
  <si>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</si>
  <si>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</si>
  <si>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</si>
  <si>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</si>
  <si>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</si>
  <si>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</si>
  <si>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</si>
  <si>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</si>
  <si>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</si>
  <si>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</si>
  <si>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</si>
  <si>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</si>
  <si>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</si>
  <si>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</si>
  <si>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</si>
  <si>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</si>
  <si>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</si>
  <si>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</si>
  <si>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</si>
  <si>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</si>
  <si>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</si>
  <si>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</si>
  <si>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</si>
  <si>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</si>
  <si>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</si>
  <si>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</si>
  <si>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</si>
  <si>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</si>
  <si>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</si>
  <si>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</si>
  <si>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</si>
  <si>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</si>
  <si>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</si>
  <si>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</si>
  <si>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</si>
  <si>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</si>
  <si>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</si>
  <si>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</si>
  <si>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</si>
  <si>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</si>
  <si>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</si>
  <si>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</si>
  <si>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</si>
  <si>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</si>
  <si>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</si>
  <si>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</si>
  <si>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</si>
  <si>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</si>
  <si>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</si>
  <si>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</si>
  <si>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</si>
  <si>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</si>
  <si>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</si>
  <si>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</si>
  <si>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</si>
  <si>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</si>
  <si>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</si>
  <si>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</si>
  <si>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</si>
  <si>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</si>
  <si>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</si>
  <si>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</si>
  <si>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</si>
  <si>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</si>
  <si>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</si>
  <si>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</si>
  <si>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</si>
  <si>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</si>
  <si>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</si>
  <si>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</si>
  <si>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</si>
  <si>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</si>
  <si>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</si>
  <si>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</si>
  <si>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</si>
  <si>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</si>
  <si>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</si>
  <si>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</si>
  <si>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</si>
  <si>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</si>
  <si>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</si>
  <si>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</si>
  <si>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</si>
  <si>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</si>
  <si>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</si>
  <si>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</si>
  <si>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</si>
  <si>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</si>
  <si>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</si>
  <si>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</si>
  <si>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</si>
  <si>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</si>
  <si>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</si>
  <si>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</si>
  <si>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</si>
  <si>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</si>
  <si>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</si>
  <si>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</si>
  <si>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</si>
  <si>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</si>
  <si>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</si>
  <si>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</si>
  <si>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</si>
  <si>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</si>
  <si>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</si>
  <si>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</si>
  <si>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</si>
  <si>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</si>
  <si>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</si>
  <si>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</si>
  <si>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</si>
  <si>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</si>
  <si>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</si>
  <si>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</si>
  <si>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</si>
  <si>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</si>
  <si>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</si>
  <si>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</si>
  <si>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</si>
  <si>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</si>
  <si>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</si>
  <si>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</si>
  <si>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</si>
  <si>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</si>
  <si>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</si>
  <si>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</si>
  <si>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</si>
  <si>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</si>
  <si>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</si>
  <si>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</si>
  <si>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</si>
  <si>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</si>
  <si>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</si>
  <si>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</si>
  <si>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</si>
  <si>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</si>
  <si>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</si>
  <si>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</si>
  <si>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</si>
  <si>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</si>
  <si>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</si>
  <si>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</si>
  <si>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</si>
  <si>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</si>
  <si>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</si>
  <si>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</si>
  <si>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</si>
  <si>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</si>
  <si>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</si>
  <si>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</si>
  <si>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</si>
  <si>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</si>
  <si>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</si>
  <si>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</si>
  <si>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</si>
  <si>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</si>
  <si>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</si>
  <si>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</si>
  <si>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</si>
  <si>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</si>
  <si>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</si>
  <si>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</si>
  <si>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</si>
  <si>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</si>
  <si>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</si>
  <si>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</si>
  <si>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</si>
  <si>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</si>
  <si>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</si>
  <si>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</si>
  <si>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</si>
  <si>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</si>
  <si>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</si>
  <si>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</si>
  <si>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</si>
  <si>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</si>
  <si>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</si>
  <si>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</si>
  <si>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</si>
  <si>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</si>
  <si>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</si>
  <si>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</si>
  <si>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</si>
  <si>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</si>
  <si>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</si>
  <si>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</si>
  <si>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</si>
  <si>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</si>
  <si>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</si>
  <si>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</si>
  <si>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</si>
  <si>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</si>
  <si>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</si>
  <si>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</si>
  <si>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</si>
  <si>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</si>
  <si>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</si>
  <si>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</si>
  <si>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</si>
  <si>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</si>
  <si>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</si>
  <si>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</si>
  <si>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</si>
  <si>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</si>
  <si>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</si>
  <si>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</si>
  <si>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</si>
  <si>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</si>
  <si>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</si>
  <si>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</si>
  <si>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</si>
  <si>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</si>
  <si>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</si>
  <si>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</si>
  <si>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</si>
  <si>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</si>
  <si>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</si>
  <si>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</si>
  <si>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</si>
  <si>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</si>
  <si>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</si>
  <si>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</si>
  <si>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</si>
  <si>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</si>
  <si>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</si>
  <si>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</si>
  <si>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</si>
  <si>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</si>
  <si>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</si>
  <si>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</si>
  <si>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</si>
  <si>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</si>
  <si>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</si>
  <si>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</si>
  <si>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</si>
  <si>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</si>
  <si>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</si>
  <si>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</si>
  <si>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</si>
  <si>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</si>
  <si>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</si>
  <si>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</si>
  <si>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</si>
  <si>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</si>
  <si>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</si>
  <si>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</si>
  <si>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</si>
  <si>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</si>
  <si>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</si>
  <si>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</si>
  <si>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</si>
  <si>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</si>
  <si>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</si>
  <si>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</si>
  <si>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</si>
  <si>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</si>
  <si>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</si>
  <si>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</si>
  <si>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</si>
  <si>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</si>
  <si>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</si>
  <si>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</si>
  <si>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</si>
  <si>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</si>
  <si>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</si>
  <si>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</si>
  <si>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</si>
  <si>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</si>
  <si>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</si>
  <si>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</si>
  <si>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</si>
  <si>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</si>
  <si>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</si>
  <si>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</si>
  <si>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</si>
  <si>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</si>
  <si>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</si>
  <si>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</si>
  <si>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</si>
  <si>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</si>
  <si>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</si>
  <si>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</si>
  <si>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</si>
  <si>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</si>
  <si>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</si>
  <si>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</si>
  <si>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</si>
  <si>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</si>
  <si>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</si>
  <si>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</si>
  <si>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</si>
  <si>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</si>
  <si>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</si>
  <si>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</si>
  <si>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</si>
  <si>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</si>
  <si>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</si>
  <si>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</si>
  <si>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</si>
  <si>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</si>
  <si>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</si>
  <si>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</si>
  <si>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</si>
  <si>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</si>
  <si>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</si>
  <si>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</si>
  <si>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</si>
  <si>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</si>
  <si>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</si>
  <si>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</si>
  <si>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</si>
  <si>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</si>
  <si>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</si>
  <si>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</si>
  <si>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</si>
  <si>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</si>
  <si>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</si>
  <si>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</si>
  <si>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</si>
  <si>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</si>
  <si>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</si>
  <si>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</si>
  <si>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</si>
  <si>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</si>
  <si>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</si>
  <si>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</si>
  <si>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</si>
  <si>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</si>
  <si>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</si>
  <si>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</si>
  <si>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</si>
  <si>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</si>
  <si>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</si>
  <si>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</si>
  <si>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</si>
  <si>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</si>
  <si>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</si>
  <si>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</si>
  <si>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</si>
  <si>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</si>
  <si>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</si>
  <si>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</si>
  <si>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</si>
  <si>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</si>
  <si>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</si>
  <si>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</si>
  <si>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</si>
  <si>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</si>
  <si>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</si>
  <si>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</si>
  <si>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</si>
  <si>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</si>
  <si>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</si>
  <si>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</si>
  <si>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</si>
  <si>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</si>
  <si>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</si>
  <si>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</si>
  <si>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</si>
  <si>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</si>
  <si>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</si>
  <si>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</si>
  <si>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</si>
  <si>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</si>
  <si>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</si>
  <si>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</si>
  <si>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</si>
  <si>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</si>
  <si>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</si>
  <si>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</si>
  <si>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</si>
  <si>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</si>
  <si>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</si>
  <si>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</si>
  <si>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</si>
  <si>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</si>
  <si>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</si>
  <si>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</si>
  <si>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</si>
  <si>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</si>
  <si>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</si>
  <si>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</si>
  <si>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</si>
  <si>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</si>
  <si>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</si>
  <si>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</si>
  <si>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</si>
  <si>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</si>
  <si>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</si>
  <si>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</si>
  <si>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</si>
  <si>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</si>
  <si>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</si>
  <si>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</si>
  <si>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</si>
  <si>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</si>
  <si>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</si>
  <si>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</si>
  <si>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</si>
  <si>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</si>
  <si>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</si>
  <si>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</si>
  <si>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</si>
  <si>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</si>
  <si>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</si>
  <si>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</si>
  <si>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</si>
  <si>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</si>
  <si>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</si>
  <si>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</si>
  <si>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</si>
  <si>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</si>
  <si>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</si>
  <si>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</si>
  <si>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</si>
  <si>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</si>
  <si>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</si>
  <si>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</si>
  <si>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</si>
  <si>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</si>
  <si>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</si>
  <si>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</si>
  <si>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</si>
  <si>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</si>
  <si>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</si>
  <si>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</si>
  <si>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</si>
  <si>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</si>
  <si>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</si>
  <si>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</si>
  <si>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</si>
  <si>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</si>
  <si>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</si>
  <si>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</si>
  <si>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</si>
  <si>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</si>
  <si>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</si>
  <si>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</si>
  <si>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</si>
  <si>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</si>
  <si>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</si>
  <si>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</si>
  <si>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</si>
  <si>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</si>
  <si>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</si>
  <si>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</si>
  <si>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</si>
  <si>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</si>
  <si>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</si>
  <si>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</si>
  <si>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</si>
  <si>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</si>
  <si>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</si>
  <si>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</si>
  <si>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</si>
  <si>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</si>
  <si>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</si>
  <si>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</si>
  <si>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</si>
  <si>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</si>
  <si>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</si>
  <si>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</si>
  <si>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</si>
  <si>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</si>
  <si>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</si>
  <si>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</si>
  <si>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</si>
  <si>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</si>
  <si>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</si>
  <si>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</si>
  <si>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</si>
  <si>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</si>
  <si>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</si>
  <si>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</si>
  <si>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</si>
  <si>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</si>
  <si>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</si>
  <si>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</si>
  <si>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</si>
  <si>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</si>
  <si>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</si>
  <si>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</si>
  <si>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</si>
  <si>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</si>
  <si>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</si>
  <si>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</si>
  <si>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</si>
  <si>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</si>
  <si>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</si>
  <si>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</si>
  <si>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</si>
  <si>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</si>
  <si>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</si>
  <si>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</si>
  <si>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</si>
  <si>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</si>
  <si>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</si>
  <si>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</si>
  <si>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</si>
  <si>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</si>
  <si>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</si>
  <si>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</si>
  <si>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</si>
  <si>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</si>
  <si>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</si>
  <si>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</si>
  <si>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</si>
  <si>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</si>
  <si>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</si>
  <si>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</si>
  <si>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</si>
  <si>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</si>
  <si>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</si>
  <si>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</si>
  <si>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</si>
  <si>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</si>
  <si>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</si>
  <si>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</si>
  <si>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</si>
  <si>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</si>
  <si>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</si>
  <si>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</si>
  <si>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</si>
  <si>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</si>
  <si>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</si>
  <si>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</si>
  <si>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</si>
  <si>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</si>
  <si>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</si>
  <si>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</si>
  <si>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</si>
  <si>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</si>
  <si>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</si>
  <si>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</si>
  <si>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</si>
  <si>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</si>
  <si>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</si>
  <si>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</si>
  <si>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</si>
  <si>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</si>
  <si>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</si>
  <si>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</si>
  <si>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</si>
  <si>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</si>
  <si>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</si>
  <si>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</si>
  <si>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</si>
  <si>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</si>
  <si>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</si>
  <si>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</si>
  <si>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</si>
  <si>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</si>
  <si>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</si>
  <si>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</si>
  <si>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</si>
  <si>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</si>
  <si>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</si>
  <si>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</si>
  <si>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</si>
  <si>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</si>
  <si>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</si>
  <si>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</si>
  <si>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</si>
  <si>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</si>
  <si>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</si>
  <si>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</si>
  <si>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</si>
  <si>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</si>
  <si>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</si>
  <si>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</si>
  <si>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</si>
  <si>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</si>
  <si>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</si>
  <si>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</si>
  <si>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</si>
  <si>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</si>
  <si>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</si>
  <si>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</si>
  <si>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</si>
  <si>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</si>
  <si>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</si>
  <si>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</si>
  <si>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</si>
  <si>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</si>
  <si>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</si>
  <si>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</si>
  <si>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</si>
  <si>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</si>
  <si>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</si>
  <si>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</si>
  <si>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</si>
  <si>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</si>
  <si>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</si>
  <si>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</si>
  <si>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</si>
  <si>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</si>
  <si>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</si>
  <si>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</si>
  <si>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</si>
  <si>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</si>
  <si>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</si>
  <si>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</si>
  <si>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</si>
  <si>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</si>
  <si>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</si>
  <si>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</si>
  <si>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</si>
  <si>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</si>
  <si>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</si>
  <si>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</si>
  <si>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</si>
  <si>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</si>
  <si>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</si>
  <si>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</si>
  <si>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</si>
  <si>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</si>
  <si>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</si>
  <si>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</si>
  <si>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</si>
  <si>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</si>
  <si>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</si>
  <si>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</si>
  <si>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</si>
  <si>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</si>
  <si>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</si>
  <si>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</si>
  <si>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</si>
  <si>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</si>
  <si>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</si>
  <si>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</si>
  <si>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</si>
  <si>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</si>
  <si>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</si>
  <si>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</si>
  <si>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</si>
  <si>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</si>
  <si>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</si>
  <si>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</si>
  <si>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</si>
  <si>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</si>
  <si>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</si>
  <si>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</si>
  <si>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</si>
  <si>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</si>
  <si>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</si>
  <si>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</si>
  <si>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</si>
  <si>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</si>
  <si>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</si>
  <si>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</si>
  <si>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</si>
  <si>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</si>
  <si>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</si>
  <si>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</si>
  <si>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</si>
  <si>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</si>
  <si>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</si>
  <si>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</si>
  <si>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</si>
  <si>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</si>
  <si>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</si>
  <si>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</si>
  <si>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</si>
  <si>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</si>
  <si>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</si>
  <si>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</si>
  <si>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</si>
  <si>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</si>
  <si>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</si>
  <si>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</si>
  <si>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</si>
  <si>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</si>
  <si>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</si>
  <si>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</si>
  <si>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</si>
  <si>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</si>
  <si>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</si>
  <si>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</si>
  <si>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</si>
  <si>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</si>
  <si>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</si>
  <si>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</si>
  <si>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</si>
  <si>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</si>
  <si>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</si>
  <si>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</si>
  <si>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</si>
  <si>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</si>
  <si>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</si>
  <si>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</si>
  <si>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</si>
  <si>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</si>
  <si>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</si>
  <si>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</si>
  <si>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</si>
  <si>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</si>
  <si>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</si>
  <si>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</si>
  <si>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</si>
  <si>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</si>
  <si>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</si>
  <si>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</si>
  <si>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</si>
  <si>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</si>
  <si>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</si>
  <si>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</si>
  <si>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</si>
  <si>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</si>
  <si>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</si>
  <si>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</si>
  <si>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</si>
  <si>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</si>
  <si>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</si>
  <si>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</si>
  <si>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</si>
  <si>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</si>
  <si>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</si>
  <si>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</si>
  <si>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</si>
  <si>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</si>
  <si>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</si>
  <si>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</si>
  <si>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</si>
  <si>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</si>
  <si>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</si>
  <si>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</si>
  <si>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</si>
  <si>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</si>
  <si>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</si>
  <si>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</si>
  <si>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</si>
  <si>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</si>
  <si>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</si>
  <si>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</si>
  <si>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</si>
  <si>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</si>
  <si>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</si>
  <si>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</si>
  <si>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</si>
  <si>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</si>
  <si>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</si>
  <si>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</si>
  <si>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</si>
  <si>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</si>
  <si>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</si>
  <si>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</si>
  <si>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</si>
  <si>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</si>
  <si>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</si>
  <si>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</si>
  <si>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</si>
  <si>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</si>
  <si>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</si>
  <si>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</si>
  <si>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</si>
  <si>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</si>
  <si>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</si>
  <si>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</si>
  <si>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</si>
  <si>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</si>
  <si>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</si>
  <si>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</si>
  <si>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</si>
  <si>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</si>
  <si>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</si>
  <si>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</si>
  <si>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</si>
  <si>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</si>
  <si>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</si>
  <si>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</si>
  <si>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</si>
  <si>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</si>
  <si>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</si>
  <si>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</si>
  <si>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</si>
  <si>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</si>
  <si>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</si>
  <si>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</si>
  <si>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</si>
  <si>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</si>
  <si>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</si>
  <si>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</si>
  <si>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</si>
  <si>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</si>
  <si>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</si>
  <si>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</si>
  <si>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</si>
  <si>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</si>
  <si>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</si>
  <si>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</si>
  <si>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</si>
  <si>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</si>
  <si>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</si>
  <si>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</si>
  <si>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</si>
  <si>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</si>
  <si>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</si>
  <si>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</si>
  <si>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</si>
  <si>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</si>
  <si>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</si>
  <si>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</si>
  <si>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</si>
  <si>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</si>
  <si>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</si>
  <si>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</si>
  <si>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</si>
  <si>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</si>
  <si>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</si>
  <si>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</si>
  <si>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</si>
  <si>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</si>
  <si>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</si>
  <si>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</si>
  <si>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</si>
  <si>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</si>
  <si>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</si>
  <si>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</si>
  <si>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</si>
  <si>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</si>
  <si>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</si>
  <si>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</si>
  <si>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</si>
  <si>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</si>
  <si>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</si>
  <si>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</si>
  <si>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</si>
  <si>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</si>
  <si>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</si>
  <si>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</si>
  <si>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</si>
  <si>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</si>
  <si>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</si>
  <si>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</si>
  <si>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</si>
  <si>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</si>
  <si>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</si>
  <si>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</si>
  <si>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</si>
  <si>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</si>
  <si>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</si>
  <si>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</si>
  <si>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</si>
  <si>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</si>
  <si>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</si>
  <si>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</si>
  <si>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</si>
  <si>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</si>
  <si>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</si>
  <si>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</si>
  <si>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</si>
  <si>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</si>
  <si>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</si>
  <si>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</si>
  <si>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</si>
  <si>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</si>
  <si>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</si>
  <si>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</si>
  <si>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</si>
  <si>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</si>
  <si>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</si>
  <si>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</si>
  <si>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</si>
  <si>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</si>
  <si>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</si>
  <si>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</si>
  <si>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</si>
  <si>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</si>
  <si>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</si>
  <si>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</si>
  <si>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</si>
  <si>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</si>
  <si>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</si>
  <si>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</si>
  <si>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</si>
  <si>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</si>
  <si>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</si>
  <si>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</si>
  <si>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</si>
  <si>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</si>
  <si>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</si>
  <si>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</si>
  <si>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</si>
  <si>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</si>
  <si>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</si>
  <si>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</si>
  <si>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</si>
  <si>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</si>
  <si>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</si>
  <si>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</si>
  <si>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</si>
  <si>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</si>
  <si>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</si>
  <si>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</si>
  <si>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</si>
  <si>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</si>
  <si>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</si>
  <si>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</si>
  <si>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</si>
  <si>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</si>
  <si>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</si>
  <si>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</si>
  <si>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</si>
  <si>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</si>
  <si>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</si>
  <si>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</si>
  <si>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</si>
  <si>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</si>
  <si>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</si>
  <si>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</si>
  <si>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</si>
  <si>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</si>
  <si>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</si>
  <si>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</si>
  <si>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</si>
  <si>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</si>
  <si>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</si>
  <si>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</si>
  <si>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</si>
  <si>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</si>
  <si>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</si>
  <si>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</si>
  <si>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</si>
  <si>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</si>
  <si>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</si>
  <si>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</si>
  <si>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</si>
  <si>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</si>
  <si>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</si>
  <si>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</si>
  <si>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</si>
  <si>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</si>
  <si>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</si>
  <si>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</si>
  <si>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</si>
  <si>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</si>
  <si>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</si>
  <si>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</si>
  <si>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</si>
  <si>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</si>
  <si>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</si>
  <si>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</si>
  <si>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</si>
  <si>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</si>
  <si>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</si>
  <si>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</si>
  <si>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</si>
  <si>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</si>
  <si>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</si>
  <si>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</si>
  <si>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</si>
  <si>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</si>
  <si>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</si>
  <si>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</si>
  <si>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</si>
  <si>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</si>
  <si>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</si>
  <si>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</si>
  <si>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</si>
  <si>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</si>
  <si>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</si>
  <si>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</si>
  <si>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</si>
  <si>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</si>
  <si>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</si>
  <si>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</si>
  <si>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</si>
  <si>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</si>
  <si>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</si>
  <si>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</si>
  <si>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</si>
  <si>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</si>
  <si>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</si>
  <si>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</si>
  <si>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</si>
  <si>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</si>
  <si>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</si>
  <si>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</si>
  <si>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</si>
  <si>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</si>
  <si>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</si>
  <si>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</si>
  <si>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</si>
  <si>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</si>
  <si>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</si>
  <si>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</si>
  <si>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</si>
  <si>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</si>
  <si>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</si>
  <si>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</si>
  <si>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</si>
  <si>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</si>
  <si>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</si>
  <si>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</si>
  <si>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</si>
  <si>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</si>
  <si>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</si>
  <si>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</si>
  <si>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</si>
  <si>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</si>
  <si>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</si>
  <si>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</si>
  <si>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</si>
  <si>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</si>
  <si>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</si>
  <si>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</si>
  <si>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</si>
  <si>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</si>
  <si>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</si>
  <si>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</si>
  <si>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</si>
  <si>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</si>
  <si>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</si>
  <si>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</si>
  <si>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</si>
  <si>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</si>
  <si>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</si>
  <si>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</si>
  <si>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</si>
  <si>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</si>
  <si>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</si>
  <si>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</si>
  <si>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</si>
  <si>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</si>
  <si>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</si>
  <si>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</si>
  <si>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</si>
  <si>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</si>
  <si>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</si>
  <si>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</si>
  <si>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</si>
  <si>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</si>
  <si>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</si>
  <si>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</si>
  <si>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</si>
  <si>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</si>
  <si>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</si>
  <si>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</si>
  <si>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</si>
  <si>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</si>
  <si>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</si>
  <si>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</si>
  <si>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</si>
  <si>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</si>
  <si>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</si>
  <si>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</si>
  <si>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</si>
  <si>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</si>
  <si>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</si>
  <si>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</si>
  <si>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</si>
  <si>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</si>
  <si>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</si>
  <si>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</si>
  <si>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</si>
  <si>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</si>
  <si>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</si>
  <si>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</si>
  <si>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</si>
  <si>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</si>
  <si>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</si>
  <si>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</si>
  <si>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</si>
  <si>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</si>
  <si>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</si>
  <si>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</si>
  <si>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</si>
  <si>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</si>
  <si>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</si>
  <si>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</si>
  <si>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</si>
  <si>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</si>
  <si>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</si>
  <si>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</si>
  <si>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</si>
  <si>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</si>
  <si>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</si>
  <si>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</si>
  <si>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</si>
  <si>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</si>
  <si>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</si>
  <si>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</si>
  <si>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</si>
  <si>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</si>
  <si>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</si>
  <si>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</si>
  <si>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</si>
  <si>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</si>
  <si>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</si>
  <si>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</si>
  <si>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</si>
  <si>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</si>
  <si>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</si>
  <si>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</si>
  <si>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</si>
  <si>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</si>
  <si>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</si>
  <si>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</si>
  <si>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</si>
  <si>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</si>
  <si>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</si>
  <si>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</si>
  <si>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</si>
  <si>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</si>
  <si>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</si>
  <si>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</si>
  <si>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</si>
  <si>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</si>
  <si>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</si>
  <si>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</si>
  <si>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</si>
  <si>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</si>
  <si>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</si>
  <si>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</si>
  <si>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</si>
  <si>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</si>
  <si>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</si>
  <si>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</si>
  <si>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</si>
  <si>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</si>
  <si>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</si>
  <si>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</si>
  <si>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</si>
  <si>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</si>
  <si>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</si>
  <si>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</si>
  <si>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</si>
  <si>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</si>
  <si>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</si>
  <si>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</si>
  <si>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</si>
  <si>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</si>
  <si>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</si>
  <si>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</si>
  <si>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</si>
  <si>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</si>
  <si>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</si>
  <si>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</si>
  <si>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</si>
  <si>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</si>
  <si>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</si>
  <si>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</si>
  <si>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</si>
  <si>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</si>
  <si>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</si>
  <si>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</si>
  <si>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</si>
  <si>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</si>
  <si>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</si>
  <si>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</si>
  <si>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</si>
  <si>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</si>
  <si>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</si>
  <si>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</si>
  <si>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</si>
  <si>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</si>
  <si>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</si>
  <si>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</si>
  <si>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</si>
  <si>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</si>
  <si>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</si>
  <si>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</si>
  <si>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</si>
  <si>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</si>
  <si>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</si>
  <si>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</si>
  <si>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</si>
  <si>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</si>
  <si>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</si>
  <si>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</si>
  <si>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</si>
  <si>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</si>
  <si>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</si>
  <si>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</si>
  <si>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</si>
  <si>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</si>
  <si>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</si>
  <si>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</si>
  <si>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</si>
  <si>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</si>
  <si>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</si>
  <si>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</si>
  <si>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</si>
  <si>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</si>
  <si>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</si>
  <si>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</si>
  <si>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</si>
  <si>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</si>
  <si>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</si>
  <si>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</si>
  <si>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</si>
  <si>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</si>
  <si>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</si>
  <si>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</si>
  <si>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</si>
  <si>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</si>
  <si>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</si>
  <si>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</si>
  <si>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</si>
  <si>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</si>
  <si>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</si>
  <si>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</si>
  <si>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</si>
  <si>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</si>
  <si>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</si>
  <si>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</si>
  <si>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</si>
  <si>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</si>
  <si>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</si>
  <si>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</si>
  <si>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</si>
  <si>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</si>
  <si>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</si>
  <si>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</si>
  <si>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</si>
  <si>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</si>
  <si>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</si>
  <si>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</si>
  <si>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</si>
  <si>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</si>
  <si>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</si>
  <si>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</si>
  <si>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</si>
  <si>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</si>
  <si>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</si>
  <si>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</si>
  <si>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</si>
  <si>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</si>
  <si>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</si>
  <si>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</si>
  <si>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</si>
  <si>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</si>
  <si>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</si>
  <si>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</si>
  <si>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</si>
  <si>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</si>
  <si>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</si>
  <si>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</si>
  <si>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</si>
  <si>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</si>
  <si>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</si>
  <si>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</si>
  <si>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</si>
  <si>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</si>
  <si>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</si>
  <si>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</si>
  <si>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</si>
  <si>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</si>
  <si>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</si>
  <si>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</si>
  <si>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</si>
  <si>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</si>
  <si>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</si>
  <si>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</si>
  <si>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</si>
  <si>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</si>
  <si>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</si>
  <si>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</si>
  <si>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</si>
  <si>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</si>
  <si>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</si>
  <si>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</si>
  <si>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</si>
  <si>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</si>
  <si>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</si>
  <si>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</si>
  <si>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</si>
  <si>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</si>
  <si>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</si>
  <si>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</si>
  <si>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</si>
  <si>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</si>
  <si>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</si>
  <si>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</si>
  <si>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</si>
  <si>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</si>
  <si>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</si>
  <si>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</si>
  <si>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</si>
  <si>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</si>
  <si>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</si>
  <si>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</si>
  <si>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</si>
  <si>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</si>
  <si>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</si>
  <si>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</si>
  <si>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</si>
  <si>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</si>
  <si>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</si>
  <si>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</si>
  <si>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</si>
  <si>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</si>
  <si>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</si>
  <si>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</si>
  <si>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</si>
  <si>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</si>
  <si>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</si>
  <si>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</si>
  <si>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</si>
  <si>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</si>
  <si>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</si>
  <si>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</si>
  <si>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</si>
  <si>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</si>
  <si>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</si>
  <si>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</si>
  <si>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</si>
  <si>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</si>
  <si>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</si>
  <si>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</si>
  <si>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</si>
  <si>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</si>
  <si>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</si>
  <si>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</si>
  <si>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</si>
  <si>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</si>
  <si>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</si>
  <si>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</si>
  <si>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</si>
  <si>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</si>
  <si>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</si>
  <si>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</si>
  <si>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</si>
  <si>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</si>
  <si>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</si>
  <si>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</si>
  <si>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</si>
  <si>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</si>
  <si>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</si>
  <si>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</si>
  <si>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</si>
  <si>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</si>
  <si>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</si>
  <si>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</si>
  <si>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</si>
  <si>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</si>
  <si>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</si>
  <si>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</si>
  <si>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</si>
  <si>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</si>
  <si>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</si>
  <si>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</si>
  <si>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</si>
  <si>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</si>
  <si>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</si>
  <si>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</si>
  <si>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</si>
  <si>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</si>
  <si>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</si>
  <si>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</si>
  <si>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</si>
  <si>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</si>
  <si>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</si>
  <si>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</si>
  <si>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</si>
  <si>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</si>
  <si>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</si>
  <si>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</si>
  <si>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</si>
  <si>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</si>
  <si>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</si>
  <si>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</si>
  <si>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</si>
  <si>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</si>
  <si>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</si>
  <si>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</si>
  <si>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</si>
  <si>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</si>
  <si>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</si>
  <si>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</si>
  <si>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</si>
  <si>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</si>
  <si>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</si>
  <si>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</si>
  <si>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</si>
  <si>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</si>
  <si>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</si>
  <si>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</si>
  <si>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</si>
  <si>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</si>
  <si>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</si>
  <si>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</si>
  <si>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</si>
  <si>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</si>
  <si>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</si>
  <si>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</si>
  <si>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</si>
  <si>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</si>
  <si>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</si>
  <si>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</si>
  <si>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</si>
  <si>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</si>
  <si>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</si>
  <si>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</si>
  <si>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</si>
  <si>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</si>
  <si>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</si>
  <si>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</si>
  <si>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</si>
  <si>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</si>
  <si>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</si>
  <si>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</si>
  <si>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</si>
  <si>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</si>
  <si>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</si>
  <si>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</si>
  <si>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</si>
  <si>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</si>
  <si>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</si>
  <si>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</si>
  <si>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</si>
  <si>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</si>
  <si>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</si>
  <si>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</si>
  <si>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</si>
  <si>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</si>
  <si>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</si>
  <si>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</si>
  <si>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</si>
  <si>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</si>
  <si>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</si>
  <si>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</si>
  <si>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</si>
  <si>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</si>
  <si>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</si>
  <si>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</si>
  <si>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</si>
  <si>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</si>
  <si>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</si>
  <si>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</si>
  <si>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</si>
  <si>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</si>
  <si>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</si>
  <si>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</si>
  <si>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</si>
  <si>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</si>
  <si>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</si>
  <si>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</si>
  <si>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</si>
  <si>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</si>
  <si>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</si>
  <si>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</si>
  <si>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</si>
  <si>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</si>
  <si>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</si>
  <si>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</si>
  <si>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</si>
  <si>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</si>
  <si>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</si>
  <si>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</si>
  <si>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</si>
  <si>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</si>
  <si>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</si>
  <si>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</si>
  <si>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</si>
  <si>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</si>
  <si>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</si>
  <si>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</si>
  <si>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</si>
  <si>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</si>
  <si>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</si>
  <si>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</si>
  <si>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</si>
  <si>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</si>
  <si>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</si>
  <si>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</si>
  <si>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</si>
  <si>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</si>
  <si>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</si>
  <si>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</si>
  <si>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</si>
  <si>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</si>
  <si>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</si>
  <si>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</si>
  <si>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</si>
  <si>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</si>
  <si>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</si>
  <si>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</si>
  <si>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</si>
  <si>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</si>
  <si>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</si>
  <si>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</si>
  <si>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</si>
  <si>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</si>
  <si>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</si>
  <si>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</si>
  <si>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</si>
  <si>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</si>
  <si>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</si>
  <si>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</si>
  <si>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</si>
  <si>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</si>
  <si>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</si>
  <si>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</si>
  <si>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</si>
  <si>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</si>
  <si>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</si>
  <si>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</si>
  <si>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</si>
  <si>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</si>
  <si>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</si>
  <si>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</si>
  <si>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</si>
  <si>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</si>
  <si>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</si>
  <si>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</si>
  <si>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</si>
  <si>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</si>
  <si>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</si>
  <si>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</si>
  <si>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</si>
  <si>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</si>
  <si>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</si>
  <si>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</si>
  <si>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</si>
  <si>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</si>
  <si>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</si>
  <si>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</si>
  <si>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</si>
  <si>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</si>
  <si>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</si>
  <si>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</si>
  <si>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</si>
  <si>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</si>
  <si>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</si>
  <si>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</si>
  <si>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</si>
  <si>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</si>
  <si>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</si>
  <si>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</si>
  <si>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</si>
  <si>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</si>
  <si>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</si>
  <si>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</si>
  <si>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</si>
  <si>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</si>
  <si>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</si>
  <si>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</si>
  <si>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</si>
  <si>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</si>
  <si>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</si>
  <si>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</si>
  <si>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</si>
  <si>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</si>
  <si>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</si>
  <si>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</si>
  <si>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</si>
  <si>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</si>
  <si>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</si>
  <si>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</si>
  <si>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</si>
  <si>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</si>
  <si>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</si>
  <si>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</si>
  <si>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</si>
  <si>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</si>
  <si>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</si>
  <si>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</si>
  <si>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</si>
  <si>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</si>
  <si>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</si>
  <si>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</si>
  <si>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</si>
  <si>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</si>
  <si>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</si>
  <si>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</si>
  <si>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</si>
  <si>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</si>
  <si>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</si>
  <si>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</si>
  <si>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</si>
  <si>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</si>
  <si>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</si>
  <si>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</si>
  <si>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</si>
  <si>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</si>
  <si>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</si>
  <si>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</si>
  <si>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</si>
  <si>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</si>
  <si>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</si>
  <si>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</si>
  <si>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</si>
  <si>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</si>
  <si>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</si>
  <si>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</si>
  <si>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</si>
  <si>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</si>
  <si>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</si>
  <si>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</si>
  <si>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</si>
  <si>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</si>
  <si>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</si>
  <si>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</si>
  <si>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</si>
  <si>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</si>
  <si>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</si>
  <si>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</si>
  <si>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</si>
  <si>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</si>
  <si>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</si>
  <si>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</si>
  <si>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</si>
  <si>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</si>
  <si>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</si>
  <si>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</si>
  <si>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</si>
  <si>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</si>
  <si>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</si>
  <si>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</si>
  <si>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</si>
  <si>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</si>
  <si>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</si>
  <si>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</si>
  <si>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</si>
  <si>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</si>
  <si>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</si>
  <si>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</si>
  <si>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</si>
  <si>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</si>
  <si>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</si>
  <si>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</si>
  <si>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</si>
  <si>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</si>
  <si>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</si>
  <si>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</si>
  <si>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</si>
  <si>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</si>
  <si>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</si>
  <si>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</si>
  <si>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</si>
  <si>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</si>
  <si>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</si>
  <si>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</si>
  <si>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</si>
  <si>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</si>
  <si>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</si>
  <si>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</si>
  <si>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</si>
  <si>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</si>
  <si>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</si>
  <si>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</si>
  <si>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</si>
  <si>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</si>
  <si>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</si>
  <si>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</si>
  <si>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</si>
  <si>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</si>
  <si>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</si>
  <si>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</si>
  <si>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</si>
  <si>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</si>
  <si>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</si>
  <si>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</si>
  <si>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</si>
  <si>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</si>
  <si>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</si>
  <si>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</si>
  <si>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</si>
  <si>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</si>
  <si>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</si>
  <si>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</si>
  <si>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</si>
  <si>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</si>
  <si>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</si>
  <si>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</si>
  <si>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</si>
  <si>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</si>
  <si>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</si>
  <si>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</si>
  <si>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</si>
  <si>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</si>
  <si>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</si>
  <si>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</si>
  <si>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</si>
  <si>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</si>
  <si>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</si>
  <si>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</si>
  <si>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</si>
  <si>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</si>
  <si>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</si>
  <si>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</si>
  <si>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</si>
  <si>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</si>
  <si>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</si>
  <si>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</si>
  <si>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</si>
  <si>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</si>
  <si>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</si>
  <si>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</si>
  <si>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</si>
  <si>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</si>
  <si>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</si>
  <si>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</si>
  <si>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</si>
  <si>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</si>
  <si>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</si>
  <si>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</si>
  <si>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</si>
  <si>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</si>
  <si>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</si>
  <si>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</si>
  <si>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</si>
  <si>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</si>
  <si>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</si>
  <si>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</si>
  <si>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</si>
  <si>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</si>
  <si>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</si>
  <si>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</si>
  <si>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</si>
  <si>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</si>
  <si>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</si>
  <si>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</si>
  <si>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</si>
  <si>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</si>
  <si>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</si>
  <si>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</si>
  <si>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</si>
  <si>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</si>
  <si>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</si>
  <si>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</si>
  <si>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</si>
  <si>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</si>
  <si>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</si>
  <si>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</si>
  <si>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</si>
  <si>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</si>
  <si>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</si>
  <si>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</si>
  <si>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</si>
  <si>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</si>
  <si>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</si>
  <si>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</si>
  <si>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</si>
  <si>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</si>
  <si>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</si>
  <si>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</si>
  <si>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</si>
  <si>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</si>
  <si>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</si>
  <si>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</si>
  <si>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</si>
  <si>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</si>
  <si>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</si>
  <si>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</si>
  <si>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</si>
  <si>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</si>
  <si>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</si>
  <si>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</si>
  <si>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</si>
  <si>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</si>
  <si>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</si>
  <si>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</si>
  <si>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</si>
  <si>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</si>
  <si>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</si>
  <si>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</si>
  <si>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</si>
  <si>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</si>
  <si>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</si>
  <si>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</si>
  <si>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</si>
  <si>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</si>
  <si>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</si>
  <si>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</si>
  <si>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</si>
  <si>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</si>
  <si>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</si>
  <si>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</si>
  <si>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</si>
  <si>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</si>
  <si>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</si>
  <si>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</si>
  <si>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</si>
  <si>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</si>
  <si>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</si>
  <si>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</si>
  <si>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</si>
  <si>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</si>
  <si>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</si>
  <si>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</si>
  <si>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</si>
  <si>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</si>
  <si>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</si>
  <si>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</si>
  <si>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</si>
  <si>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</si>
  <si>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</si>
  <si>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</si>
  <si>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</si>
  <si>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</si>
  <si>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</si>
  <si>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</si>
  <si>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</si>
  <si>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</si>
  <si>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</si>
  <si>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</si>
  <si>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</si>
  <si>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</si>
  <si>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</si>
  <si>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</si>
  <si>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</si>
  <si>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</si>
  <si>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</si>
  <si>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</si>
  <si>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</si>
  <si>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</si>
  <si>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</si>
  <si>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</si>
  <si>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</si>
  <si>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</si>
  <si>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</si>
  <si>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</si>
  <si>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</si>
  <si>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</si>
  <si>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</si>
  <si>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</si>
  <si>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</si>
  <si>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</si>
  <si>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</si>
  <si>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</si>
  <si>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</si>
  <si>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</si>
  <si>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</si>
  <si>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</si>
  <si>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</si>
  <si>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</si>
  <si>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</si>
  <si>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</si>
  <si>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</si>
  <si>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</si>
  <si>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</si>
  <si>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</si>
  <si>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</si>
  <si>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</si>
  <si>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</si>
  <si>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</si>
  <si>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</si>
  <si>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</si>
  <si>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</si>
  <si>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</si>
  <si>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</si>
  <si>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</si>
  <si>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</si>
  <si>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</si>
  <si>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</si>
  <si>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</si>
  <si>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</si>
  <si>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</si>
  <si>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</si>
  <si>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</si>
  <si>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</si>
  <si>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</si>
  <si>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</si>
  <si>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</si>
  <si>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</si>
  <si>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</si>
  <si>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</si>
  <si>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</si>
  <si>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</si>
  <si>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</si>
  <si>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</si>
  <si>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</si>
  <si>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</si>
  <si>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</si>
  <si>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</si>
  <si>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</si>
  <si>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</si>
  <si>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</si>
  <si>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</si>
  <si>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</si>
  <si>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</si>
  <si>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</si>
  <si>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</si>
  <si>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</si>
  <si>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</si>
  <si>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</si>
  <si>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</si>
  <si>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</si>
  <si>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</si>
  <si>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</si>
  <si>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</si>
  <si>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</si>
  <si>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</si>
  <si>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</si>
  <si>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</si>
  <si>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</si>
  <si>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</si>
  <si>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</si>
  <si>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</si>
  <si>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</si>
  <si>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</si>
  <si>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</si>
  <si>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</si>
  <si>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</si>
  <si>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</si>
  <si>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</si>
  <si>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</si>
  <si>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</si>
  <si>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</si>
  <si>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</si>
  <si>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</si>
  <si>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</si>
  <si>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</si>
  <si>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</si>
  <si>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</si>
  <si>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</si>
  <si>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</si>
  <si>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</si>
  <si>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</si>
  <si>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</si>
  <si>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</si>
  <si>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</si>
  <si>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</si>
  <si>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</si>
  <si>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</si>
  <si>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</si>
  <si>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</si>
  <si>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</si>
  <si>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</si>
  <si>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</si>
  <si>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</si>
  <si>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</si>
  <si>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</si>
  <si>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</si>
  <si>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</si>
  <si>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</si>
  <si>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</si>
  <si>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</si>
  <si>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</si>
  <si>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</si>
  <si>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</si>
  <si>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</si>
  <si>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</si>
  <si>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</si>
  <si>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</si>
  <si>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</si>
  <si>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</si>
  <si>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</si>
  <si>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</si>
  <si>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</si>
  <si>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</si>
  <si>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</si>
  <si>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</si>
  <si>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</si>
  <si>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</si>
  <si>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</si>
  <si>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</si>
  <si>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</si>
  <si>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</si>
  <si>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</si>
  <si>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</si>
  <si>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</si>
  <si>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</si>
  <si>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</si>
  <si>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</si>
  <si>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</si>
  <si>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</si>
  <si>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</si>
  <si>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</si>
  <si>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</si>
  <si>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</si>
  <si>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</si>
  <si>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</si>
  <si>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</si>
  <si>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</si>
  <si>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</si>
  <si>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</si>
  <si>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</si>
  <si>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</si>
  <si>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</si>
  <si>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</si>
  <si>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</si>
  <si>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</si>
  <si>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</si>
  <si>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</si>
  <si>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</si>
  <si>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</si>
  <si>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</si>
  <si>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</si>
  <si>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</si>
  <si>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</si>
  <si>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</si>
  <si>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</si>
  <si>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</si>
  <si>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</si>
  <si>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</si>
  <si>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</si>
  <si>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</si>
  <si>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</si>
  <si>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</si>
  <si>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</si>
  <si>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</si>
  <si>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</si>
  <si>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</si>
  <si>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</si>
  <si>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</si>
  <si>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</si>
  <si>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</si>
  <si>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</si>
  <si>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</si>
  <si>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</si>
  <si>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</si>
  <si>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</si>
  <si>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</si>
  <si>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</si>
  <si>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</si>
  <si>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</si>
  <si>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</si>
  <si>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</si>
  <si>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</si>
  <si>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</si>
  <si>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</si>
  <si>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</si>
  <si>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</si>
  <si>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</si>
  <si>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</si>
  <si>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</si>
  <si>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</si>
  <si>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</si>
  <si>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</si>
  <si>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</si>
  <si>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</si>
  <si>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</si>
  <si>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</si>
  <si>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</si>
  <si>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</si>
  <si>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</si>
  <si>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</si>
  <si>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</si>
  <si>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</si>
  <si>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</si>
  <si>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</si>
  <si>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</si>
  <si>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</si>
  <si>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</si>
  <si>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</si>
  <si>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</si>
  <si>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</si>
  <si>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</si>
  <si>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</si>
  <si>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</si>
  <si>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</si>
  <si>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</si>
  <si>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</si>
  <si>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</si>
  <si>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</si>
  <si>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</si>
  <si>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</si>
  <si>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</si>
  <si>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</si>
  <si>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</si>
  <si>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</si>
  <si>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</si>
  <si>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</si>
  <si>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</si>
  <si>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</si>
  <si>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</si>
  <si>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</si>
  <si>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</si>
  <si>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</si>
  <si>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</si>
  <si>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</si>
  <si>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</si>
  <si>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</si>
  <si>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</si>
  <si>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</si>
  <si>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</si>
  <si>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</si>
  <si>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</si>
  <si>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</si>
  <si>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</si>
  <si>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</si>
  <si>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</si>
  <si>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</si>
  <si>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</si>
  <si>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</si>
  <si>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</si>
  <si>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</si>
  <si>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</si>
  <si>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</si>
  <si>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</si>
  <si>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</si>
  <si>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</si>
  <si>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</si>
  <si>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</si>
  <si>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</si>
  <si>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</si>
  <si>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</si>
  <si>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</si>
  <si>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</si>
  <si>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</si>
  <si>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</si>
  <si>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</si>
  <si>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</si>
  <si>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</si>
  <si>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</si>
  <si>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</si>
  <si>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</si>
  <si>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</si>
  <si>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</si>
  <si>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</si>
  <si>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</si>
  <si>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</si>
  <si>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</si>
  <si>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</si>
  <si>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</si>
  <si>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</si>
  <si>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</si>
  <si>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</si>
  <si>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</si>
  <si>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</si>
  <si>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</si>
  <si>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</si>
  <si>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</si>
  <si>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</si>
  <si>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</si>
  <si>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</si>
  <si>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</si>
  <si>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</si>
  <si>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</si>
  <si>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</si>
  <si>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</si>
  <si>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</si>
  <si>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</si>
  <si>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</si>
  <si>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</si>
  <si>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</si>
  <si>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</si>
  <si>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</si>
  <si>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</si>
  <si>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</si>
  <si>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</si>
  <si>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</si>
  <si>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</si>
  <si>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</si>
  <si>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</si>
  <si>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</si>
  <si>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</si>
  <si>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</si>
  <si>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</si>
  <si>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</si>
  <si>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</si>
  <si>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</si>
  <si>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</si>
  <si>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</si>
  <si>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</si>
  <si>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</si>
  <si>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</si>
  <si>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</si>
  <si>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</si>
  <si>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</si>
  <si>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</si>
  <si>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</si>
  <si>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</si>
  <si>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</si>
  <si>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</si>
  <si>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</si>
  <si>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</si>
  <si>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</si>
  <si>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</si>
  <si>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</si>
  <si>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</si>
  <si>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</si>
  <si>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</si>
  <si>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</si>
  <si>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</si>
  <si>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</si>
  <si>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</si>
  <si>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</si>
  <si>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</si>
  <si>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</si>
  <si>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</si>
  <si>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</si>
  <si>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</si>
  <si>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</si>
  <si>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</si>
  <si>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</si>
  <si>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</si>
  <si>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</si>
  <si>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</si>
  <si>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</si>
  <si>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</si>
  <si>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</si>
  <si>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</si>
  <si>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</si>
  <si>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</si>
  <si>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</si>
  <si>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</si>
  <si>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</si>
  <si>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</si>
  <si>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</si>
  <si>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</si>
  <si>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</si>
  <si>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</si>
  <si>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</si>
  <si>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</si>
  <si>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</si>
  <si>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</si>
  <si>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</si>
  <si>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</si>
  <si>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</si>
  <si>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</si>
  <si>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</si>
  <si>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</si>
  <si>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</si>
  <si>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</si>
  <si>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</si>
  <si>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</si>
  <si>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</si>
  <si>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</si>
  <si>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</si>
  <si>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</si>
  <si>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</si>
  <si>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</si>
  <si>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</si>
  <si>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</si>
  <si>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</si>
  <si>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</si>
  <si>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</si>
  <si>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</si>
  <si>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</si>
  <si>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</si>
  <si>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</si>
  <si>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</si>
  <si>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</si>
  <si>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</si>
  <si>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</si>
  <si>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</si>
  <si>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</si>
  <si>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</si>
  <si>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</si>
  <si>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</si>
  <si>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</si>
  <si>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</si>
  <si>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</si>
  <si>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</si>
  <si>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</si>
  <si>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</si>
  <si>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</si>
  <si>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</si>
  <si>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</si>
  <si>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</si>
  <si>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</si>
  <si>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</si>
  <si>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</si>
  <si>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</si>
  <si>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</si>
  <si>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</si>
  <si>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</si>
  <si>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</si>
  <si>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</si>
  <si>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</si>
  <si>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</si>
  <si>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</si>
  <si>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</si>
  <si>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</si>
  <si>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</si>
  <si>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</si>
  <si>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</si>
  <si>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</si>
  <si>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</si>
  <si>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</si>
  <si>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</si>
  <si>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</si>
  <si>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</si>
  <si>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</si>
  <si>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</si>
  <si>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</si>
  <si>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</si>
  <si>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</si>
  <si>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</si>
  <si>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</si>
  <si>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</si>
  <si>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</si>
  <si>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</si>
  <si>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</si>
  <si>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</si>
  <si>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</si>
  <si>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</si>
  <si>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</si>
  <si>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</si>
  <si>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</si>
  <si>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</si>
  <si>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</si>
  <si>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</si>
  <si>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</si>
  <si>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</si>
  <si>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</si>
  <si>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</si>
  <si>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</si>
  <si>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</si>
  <si>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</si>
  <si>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</si>
  <si>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</si>
  <si>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</si>
  <si>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</si>
  <si>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</si>
  <si>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</si>
  <si>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</si>
  <si>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</si>
  <si>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</si>
  <si>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</si>
  <si>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</si>
  <si>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</si>
  <si>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</si>
  <si>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</si>
  <si>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</si>
  <si>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</si>
  <si>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</si>
  <si>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</si>
  <si>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</si>
  <si>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</si>
  <si>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</si>
  <si>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</si>
  <si>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</si>
  <si>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</si>
  <si>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</si>
  <si>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</si>
  <si>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</si>
  <si>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</si>
  <si>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</si>
  <si>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</si>
  <si>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</si>
  <si>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</si>
  <si>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</si>
  <si>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</si>
  <si>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</si>
  <si>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</si>
  <si>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</si>
  <si>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</si>
  <si>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</si>
  <si>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</si>
  <si>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</si>
  <si>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</si>
  <si>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</si>
  <si>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</si>
  <si>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</si>
  <si>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</si>
  <si>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</si>
  <si>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</si>
  <si>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</si>
  <si>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</si>
  <si>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</si>
  <si>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</si>
  <si>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</si>
  <si>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</si>
  <si>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</si>
  <si>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</si>
  <si>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</si>
  <si>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</si>
  <si>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</si>
  <si>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</si>
  <si>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</si>
  <si>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</si>
  <si>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</si>
  <si>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</si>
  <si>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</si>
  <si>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</si>
  <si>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</si>
  <si>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</si>
  <si>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</si>
  <si>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</si>
  <si>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</si>
  <si>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</si>
  <si>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</si>
  <si>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</si>
  <si>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</si>
  <si>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</si>
  <si>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</si>
  <si>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</si>
  <si>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</si>
  <si>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</si>
  <si>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</si>
  <si>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</si>
  <si>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</si>
  <si>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</si>
  <si>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</si>
  <si>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</si>
  <si>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</si>
  <si>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</si>
  <si>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</si>
  <si>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</si>
  <si>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</si>
  <si>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</si>
  <si>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</si>
  <si>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</si>
  <si>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</si>
  <si>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</si>
  <si>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</si>
  <si>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</si>
  <si>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</si>
  <si>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</si>
  <si>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</si>
  <si>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</si>
  <si>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</si>
  <si>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</si>
  <si>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</si>
  <si>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</si>
  <si>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</si>
  <si>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</si>
  <si>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</si>
  <si>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</si>
  <si>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</si>
  <si>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</si>
  <si>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</si>
  <si>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</si>
  <si>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</si>
  <si>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</si>
  <si>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</si>
  <si>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</si>
  <si>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</si>
  <si>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</si>
  <si>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</si>
  <si>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</si>
  <si>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</si>
  <si>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</si>
  <si>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</si>
  <si>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</si>
  <si>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</si>
  <si>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</si>
  <si>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</si>
  <si>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</si>
  <si>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</si>
  <si>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</si>
  <si>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</si>
  <si>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</si>
  <si>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</si>
  <si>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</si>
  <si>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</si>
  <si>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</si>
  <si>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</si>
  <si>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</si>
  <si>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</si>
  <si>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</si>
  <si>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</si>
  <si>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</si>
  <si>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</si>
  <si>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</si>
  <si>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</si>
  <si>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</si>
  <si>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</si>
  <si>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</si>
  <si>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</si>
  <si>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</si>
  <si>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</si>
  <si>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</si>
  <si>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</si>
  <si>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</si>
  <si>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</si>
  <si>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</si>
  <si>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</si>
  <si>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</si>
  <si>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</si>
  <si>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</si>
  <si>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</si>
  <si>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</si>
  <si>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</si>
  <si>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</si>
  <si>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</si>
  <si>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</si>
  <si>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</si>
  <si>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</si>
  <si>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</si>
  <si>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</si>
  <si>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</si>
  <si>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</si>
  <si>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</si>
  <si>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</si>
  <si>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</si>
  <si>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</si>
  <si>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</si>
  <si>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</si>
  <si>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</si>
  <si>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</si>
  <si>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</si>
  <si>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</si>
  <si>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</si>
  <si>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</si>
  <si>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</si>
  <si>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</si>
  <si>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</si>
  <si>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</si>
  <si>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</si>
  <si>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</si>
  <si>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</si>
  <si>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</si>
  <si>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</si>
  <si>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</si>
  <si>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</si>
  <si>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</si>
  <si>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</si>
  <si>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</si>
  <si>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</si>
  <si>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</si>
  <si>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</si>
  <si>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</si>
  <si>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</si>
  <si>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</si>
  <si>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</si>
  <si>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</si>
  <si>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</si>
  <si>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</si>
  <si>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</si>
  <si>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</si>
  <si>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</si>
  <si>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</si>
  <si>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</si>
  <si>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</si>
  <si>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</si>
  <si>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</si>
  <si>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</si>
  <si>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</si>
  <si>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</si>
  <si>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</si>
  <si>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</si>
  <si>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</si>
  <si>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</si>
  <si>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</si>
  <si>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</si>
  <si>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</si>
  <si>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</si>
  <si>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</si>
  <si>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</si>
  <si>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</si>
  <si>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</si>
  <si>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</si>
  <si>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</si>
  <si>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</si>
  <si>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</si>
  <si>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</si>
  <si>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</si>
  <si>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</si>
  <si>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</si>
  <si>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</si>
  <si>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</si>
  <si>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</si>
  <si>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</si>
  <si>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</si>
  <si>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</si>
  <si>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</si>
  <si>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</si>
  <si>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</si>
  <si>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</si>
  <si>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</si>
  <si>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</si>
  <si>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</si>
  <si>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</si>
  <si>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</si>
  <si>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</si>
  <si>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</si>
  <si>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</si>
  <si>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</si>
  <si>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</si>
  <si>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</si>
  <si>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</si>
  <si>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</si>
  <si>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</si>
  <si>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</si>
  <si>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</si>
  <si>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</si>
  <si>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</si>
  <si>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</si>
  <si>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</si>
  <si>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</si>
  <si>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</si>
  <si>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</si>
  <si>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</si>
  <si>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</si>
  <si>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</si>
  <si>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</si>
  <si>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</si>
  <si>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</si>
  <si>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</si>
  <si>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</si>
  <si>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</si>
  <si>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</si>
  <si>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</si>
  <si>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</si>
  <si>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</si>
  <si>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</si>
  <si>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</si>
  <si>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</si>
  <si>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</si>
  <si>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</si>
  <si>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</si>
  <si>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</si>
  <si>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</si>
  <si>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</si>
  <si>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</si>
  <si>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</si>
  <si>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</si>
  <si>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</si>
  <si>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</si>
  <si>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</si>
  <si>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</si>
  <si>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</si>
  <si>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</si>
  <si>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</si>
  <si>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</si>
  <si>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</si>
  <si>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</si>
  <si>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</si>
  <si>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</si>
  <si>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</si>
  <si>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</si>
  <si>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</si>
  <si>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</si>
  <si>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</si>
  <si>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</si>
  <si>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</si>
  <si>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</si>
  <si>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</si>
  <si>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</si>
  <si>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</si>
  <si>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</si>
  <si>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</si>
  <si>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</si>
  <si>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</si>
  <si>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</si>
  <si>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</si>
  <si>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</si>
  <si>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</si>
  <si>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</si>
  <si>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</si>
  <si>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</si>
  <si>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</si>
  <si>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</si>
  <si>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</si>
  <si>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</si>
  <si>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</si>
  <si>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</si>
  <si>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</si>
  <si>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</si>
  <si>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</si>
  <si>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</si>
  <si>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</si>
  <si>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</si>
  <si>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</si>
  <si>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</si>
  <si>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</si>
  <si>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</si>
  <si>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</si>
  <si>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</si>
  <si>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</si>
  <si>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</si>
  <si>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</si>
  <si>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</si>
  <si>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</si>
  <si>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</si>
  <si>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</si>
  <si>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</si>
  <si>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</si>
  <si>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</si>
  <si>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</si>
  <si>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</si>
  <si>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</si>
  <si>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</si>
  <si>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</si>
  <si>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</si>
  <si>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</si>
  <si>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</si>
  <si>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</si>
  <si>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</si>
  <si>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</si>
  <si>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</si>
  <si>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</si>
  <si>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</si>
  <si>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</si>
  <si>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</si>
  <si>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</si>
  <si>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</si>
  <si>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</si>
  <si>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</si>
  <si>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</si>
  <si>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</si>
  <si>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</si>
  <si>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</si>
  <si>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</si>
  <si>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</si>
  <si>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</si>
  <si>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</si>
  <si>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</si>
  <si>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</si>
  <si>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</si>
  <si>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</si>
  <si>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</si>
  <si>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</si>
  <si>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</si>
  <si>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</si>
  <si>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</si>
  <si>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</si>
  <si>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</si>
  <si>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</si>
  <si>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</si>
  <si>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</si>
  <si>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</si>
  <si>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</si>
  <si>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</si>
  <si>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</si>
  <si>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</si>
  <si>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</si>
  <si>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</si>
  <si>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</si>
  <si>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</si>
  <si>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</si>
  <si>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</si>
  <si>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</si>
  <si>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</si>
  <si>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</si>
  <si>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</si>
  <si>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</si>
  <si>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</si>
  <si>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</si>
  <si>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</si>
  <si>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</si>
  <si>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</si>
  <si>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</si>
  <si>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</si>
  <si>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</si>
  <si>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</si>
  <si>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</si>
  <si>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</si>
  <si>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</si>
  <si>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</si>
  <si>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</si>
  <si>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</si>
  <si>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</si>
  <si>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</si>
  <si>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</si>
  <si>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</si>
  <si>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</si>
  <si>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</si>
  <si>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</si>
  <si>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</si>
  <si>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</si>
  <si>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</si>
  <si>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</si>
  <si>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</si>
  <si>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</si>
  <si>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</si>
  <si>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</si>
  <si>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</si>
  <si>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</si>
  <si>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</si>
  <si>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</si>
  <si>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</si>
  <si>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</si>
  <si>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</si>
  <si>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</si>
  <si>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</si>
  <si>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</si>
  <si>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</si>
  <si>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</si>
  <si>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</si>
  <si>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</si>
  <si>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</si>
  <si>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</si>
  <si>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</si>
  <si>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</si>
  <si>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</si>
  <si>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</si>
  <si>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</si>
  <si>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</si>
  <si>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</si>
  <si>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</si>
  <si>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</si>
  <si>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</si>
  <si>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</si>
  <si>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</si>
  <si>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</si>
  <si>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</si>
  <si>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</si>
  <si>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</si>
  <si>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</si>
  <si>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</si>
  <si>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</si>
  <si>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</si>
  <si>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</si>
  <si>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</si>
  <si>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</si>
  <si>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</si>
  <si>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</si>
  <si>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</si>
  <si>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</si>
  <si>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</si>
  <si>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</si>
  <si>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</si>
  <si>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</si>
  <si>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</si>
  <si>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</si>
  <si>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</si>
  <si>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</si>
  <si>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</si>
  <si>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</si>
  <si>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</si>
  <si>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</si>
  <si>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</si>
  <si>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</si>
  <si>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</si>
  <si>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</si>
  <si>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</si>
  <si>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</si>
  <si>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</si>
  <si>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</si>
  <si>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</si>
  <si>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</si>
  <si>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</si>
  <si>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</si>
  <si>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</si>
  <si>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</si>
  <si>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</si>
  <si>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</si>
  <si>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</si>
  <si>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</si>
  <si>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</si>
  <si>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</si>
  <si>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</si>
  <si>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</si>
  <si>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</si>
  <si>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</si>
  <si>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</si>
  <si>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</si>
  <si>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</si>
  <si>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</si>
  <si>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</si>
  <si>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</si>
  <si>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</si>
  <si>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</si>
  <si>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</si>
  <si>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</si>
  <si>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</si>
  <si>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</si>
  <si>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</si>
  <si>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</si>
  <si>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</si>
  <si>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</si>
  <si>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</si>
  <si>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</si>
  <si>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</si>
  <si>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</si>
  <si>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</si>
  <si>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</si>
  <si>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</si>
  <si>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</si>
  <si>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</si>
  <si>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</si>
  <si>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</si>
  <si>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</si>
  <si>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</si>
  <si>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</si>
  <si>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</si>
  <si>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</si>
  <si>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</si>
  <si>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</si>
  <si>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</si>
  <si>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</si>
  <si>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</si>
  <si>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</si>
  <si>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</si>
  <si>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</si>
  <si>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</si>
  <si>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</si>
  <si>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</si>
  <si>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</si>
  <si>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</si>
  <si>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</si>
  <si>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</si>
  <si>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</si>
  <si>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</si>
  <si>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</si>
  <si>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</si>
  <si>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</si>
  <si>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</si>
  <si>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</si>
  <si>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</si>
  <si>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</si>
  <si>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</si>
  <si>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</si>
  <si>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</si>
  <si>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</si>
  <si>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</si>
  <si>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</si>
  <si>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</si>
  <si>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</si>
  <si>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</si>
  <si>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</si>
  <si>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</si>
  <si>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</si>
  <si>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</si>
  <si>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</si>
  <si>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</si>
  <si>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</si>
  <si>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</si>
  <si>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</si>
  <si>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</si>
  <si>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</si>
  <si>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</si>
  <si>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</si>
  <si>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</si>
  <si>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</si>
  <si>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</si>
  <si>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</si>
  <si>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</si>
  <si>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</si>
  <si>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</si>
  <si>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</si>
  <si>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</si>
  <si>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</si>
  <si>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</si>
  <si>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</si>
  <si>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</si>
  <si>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</si>
  <si>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</si>
  <si>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</si>
  <si>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</si>
  <si>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</si>
  <si>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</si>
  <si>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</si>
  <si>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</si>
  <si>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</si>
  <si>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</si>
  <si>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</si>
  <si>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</si>
  <si>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</si>
  <si>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</si>
  <si>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</si>
  <si>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</si>
  <si>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</si>
  <si>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</si>
  <si>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</si>
  <si>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</si>
  <si>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</si>
  <si>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</si>
  <si>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</si>
  <si>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</si>
  <si>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</si>
  <si>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</si>
  <si>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</si>
  <si>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</si>
  <si>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</si>
  <si>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</si>
  <si>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</si>
  <si>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</si>
  <si>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</si>
  <si>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</si>
  <si>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</si>
  <si>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</si>
  <si>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</si>
  <si>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</si>
  <si>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</si>
  <si>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</si>
  <si>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</si>
  <si>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</si>
  <si>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</si>
  <si>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</si>
  <si>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</si>
  <si>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</si>
  <si>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</si>
  <si>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</si>
  <si>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</si>
  <si>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</si>
  <si>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</si>
  <si>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</si>
  <si>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</si>
  <si>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</si>
  <si>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</si>
  <si>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</si>
  <si>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</si>
  <si>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</si>
  <si>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</si>
  <si>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</si>
  <si>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</si>
  <si>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</si>
  <si>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</si>
  <si>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</si>
  <si>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</si>
  <si>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</si>
  <si>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</si>
  <si>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</si>
  <si>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</si>
  <si>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</si>
  <si>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</si>
  <si>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</si>
  <si>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</si>
  <si>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</si>
  <si>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</si>
  <si>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</si>
  <si>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</si>
  <si>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</si>
  <si>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</si>
  <si>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</si>
  <si>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</si>
  <si>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</si>
  <si>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</si>
  <si>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</si>
  <si>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</si>
  <si>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</si>
  <si>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</si>
  <si>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</si>
  <si>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</si>
  <si>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</si>
  <si>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</si>
  <si>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</si>
  <si>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</si>
  <si>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</si>
  <si>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</si>
  <si>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</si>
  <si>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</si>
  <si>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</si>
  <si>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</si>
  <si>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</si>
  <si>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</si>
  <si>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</si>
  <si>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</si>
  <si>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</si>
  <si>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</si>
  <si>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</si>
  <si>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</si>
  <si>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</si>
  <si>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</si>
  <si>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</si>
  <si>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</si>
  <si>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</si>
  <si>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</si>
  <si>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</si>
  <si>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</si>
  <si>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</si>
  <si>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</si>
  <si>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</si>
  <si>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</si>
  <si>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</si>
  <si>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</si>
  <si>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</si>
  <si>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</si>
  <si>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</si>
  <si>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</si>
  <si>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</si>
  <si>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</si>
  <si>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</si>
  <si>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</si>
  <si>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</si>
  <si>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</si>
  <si>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</si>
  <si>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</si>
  <si>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</si>
  <si>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</si>
  <si>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</si>
  <si>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</si>
  <si>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</si>
  <si>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</si>
  <si>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</si>
  <si>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</si>
  <si>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</si>
  <si>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</si>
  <si>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</si>
  <si>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</si>
  <si>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</si>
  <si>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</si>
  <si>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</si>
  <si>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</si>
  <si>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</si>
  <si>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</si>
  <si>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</si>
  <si>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</si>
  <si>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</si>
  <si>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</si>
  <si>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</si>
  <si>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</si>
  <si>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</si>
  <si>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</si>
  <si>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</si>
  <si>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</si>
  <si>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</si>
  <si>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</si>
  <si>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</si>
  <si>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</si>
  <si>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</si>
  <si>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</si>
  <si>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</si>
  <si>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</si>
  <si>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</si>
  <si>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</si>
  <si>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</si>
  <si>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</si>
  <si>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</si>
  <si>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</si>
  <si>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</si>
  <si>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</si>
  <si>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</si>
  <si>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</si>
  <si>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</si>
  <si>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</si>
  <si>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</si>
  <si>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</si>
  <si>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</si>
  <si>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</si>
  <si>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</si>
  <si>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</si>
  <si>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</si>
  <si>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</si>
  <si>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</si>
  <si>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</si>
  <si>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</si>
  <si>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</si>
  <si>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</si>
  <si>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</si>
  <si>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</si>
  <si>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</si>
  <si>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</si>
  <si>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</si>
  <si>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</si>
  <si>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</si>
  <si>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</si>
  <si>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</si>
  <si>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</si>
  <si>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</si>
  <si>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</si>
  <si>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</si>
  <si>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</si>
  <si>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</si>
  <si>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</si>
  <si>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</si>
  <si>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</si>
  <si>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</si>
  <si>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</si>
  <si>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</si>
  <si>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</si>
  <si>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</si>
  <si>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</si>
  <si>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</si>
  <si>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</si>
  <si>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</si>
  <si>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</si>
  <si>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</si>
  <si>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</si>
  <si>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</si>
  <si>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</si>
  <si>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</si>
  <si>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</si>
  <si>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</si>
  <si>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</si>
  <si>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</si>
  <si>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</si>
  <si>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</si>
  <si>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</si>
  <si>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</si>
  <si>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</si>
  <si>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</si>
  <si>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</si>
  <si>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</si>
  <si>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</si>
  <si>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</si>
  <si>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</si>
  <si>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</si>
  <si>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</si>
  <si>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</si>
  <si>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</si>
  <si>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</si>
  <si>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</si>
  <si>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</si>
  <si>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</si>
  <si>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</si>
  <si>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</si>
  <si>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</si>
  <si>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</si>
  <si>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</si>
  <si>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</si>
  <si>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</si>
  <si>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</si>
  <si>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</si>
  <si>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</si>
  <si>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</si>
  <si>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</si>
  <si>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</si>
  <si>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</si>
  <si>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</si>
  <si>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</si>
  <si>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</si>
  <si>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</si>
  <si>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</si>
  <si>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</si>
  <si>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</si>
  <si>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</si>
  <si>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</si>
  <si>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</si>
  <si>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</si>
  <si>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</si>
  <si>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</si>
  <si>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</si>
  <si>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</si>
  <si>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</si>
  <si>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</si>
  <si>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</si>
  <si>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</si>
  <si>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</si>
  <si>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</si>
  <si>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</si>
  <si>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</si>
  <si>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</si>
  <si>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</si>
  <si>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</si>
  <si>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</si>
  <si>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</si>
  <si>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</si>
  <si>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</si>
  <si>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</si>
  <si>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</si>
  <si>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</si>
  <si>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</si>
  <si>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</si>
  <si>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</si>
  <si>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</si>
  <si>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</si>
  <si>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</si>
  <si>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</si>
  <si>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</si>
  <si>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</si>
  <si>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</si>
  <si>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</si>
  <si>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</si>
  <si>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</si>
  <si>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</si>
  <si>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</si>
  <si>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</si>
  <si>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</si>
  <si>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</si>
  <si>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</si>
  <si>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</si>
  <si>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</si>
  <si>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</si>
  <si>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</si>
  <si>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</si>
  <si>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</si>
  <si>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</si>
  <si>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</si>
  <si>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</si>
  <si>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</si>
  <si>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</si>
  <si>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</si>
  <si>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</si>
  <si>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</si>
  <si>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</si>
  <si>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</si>
  <si>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</si>
  <si>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</si>
  <si>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</si>
  <si>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</si>
  <si>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</si>
  <si>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</si>
  <si>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</si>
  <si>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</si>
  <si>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</si>
  <si>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</si>
  <si>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</si>
  <si>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</si>
  <si>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</si>
  <si>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</si>
  <si>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</si>
  <si>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</si>
  <si>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</si>
  <si>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</si>
  <si>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</si>
  <si>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</si>
  <si>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</si>
  <si>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</si>
  <si>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</si>
  <si>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</si>
  <si>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</si>
  <si>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</si>
  <si>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</si>
  <si>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</si>
  <si>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</si>
  <si>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</si>
  <si>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</si>
  <si>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</si>
  <si>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</si>
  <si>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</si>
  <si>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</si>
  <si>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</si>
  <si>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</si>
  <si>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</si>
  <si>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</si>
  <si>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</si>
  <si>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</si>
  <si>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</si>
  <si>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</si>
  <si>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</si>
  <si>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</si>
  <si>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</si>
  <si>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</si>
  <si>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</si>
  <si>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</si>
  <si>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</si>
  <si>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</si>
  <si>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</si>
  <si>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</si>
  <si>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</si>
  <si>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</si>
  <si>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</si>
  <si>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</si>
  <si>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</si>
  <si>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</si>
  <si>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</si>
  <si>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</si>
  <si>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</si>
  <si>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</si>
  <si>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</si>
  <si>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</si>
  <si>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</si>
  <si>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</si>
  <si>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</si>
  <si>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</si>
  <si>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</si>
  <si>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</si>
  <si>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</si>
  <si>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</si>
  <si>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</si>
  <si>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</si>
  <si>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</si>
  <si>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</si>
  <si>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</si>
  <si>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</si>
  <si>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</si>
  <si>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</si>
  <si>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</si>
  <si>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</si>
  <si>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</si>
  <si>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</si>
  <si>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</si>
  <si>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</si>
  <si>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</si>
  <si>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</si>
  <si>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</si>
  <si>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</si>
  <si>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</si>
  <si>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</si>
  <si>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</si>
  <si>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</si>
  <si>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</si>
  <si>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</si>
  <si>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</si>
  <si>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</si>
  <si>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</si>
  <si>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</si>
  <si>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</si>
  <si>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</si>
  <si>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</si>
  <si>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</si>
  <si>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</si>
  <si>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</si>
  <si>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</si>
  <si>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</si>
  <si>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</si>
  <si>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</si>
  <si>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</si>
  <si>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</si>
  <si>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</si>
  <si>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</si>
  <si>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</si>
  <si>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</si>
  <si>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</si>
  <si>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</si>
  <si>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</si>
  <si>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</si>
  <si>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</si>
  <si>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</si>
  <si>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</si>
  <si>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</si>
  <si>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</si>
  <si>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</si>
  <si>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</si>
  <si>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</si>
  <si>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</si>
  <si>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</si>
  <si>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</si>
  <si>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</si>
  <si>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</si>
  <si>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</si>
  <si>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</si>
  <si>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</si>
  <si>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</si>
  <si>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</si>
  <si>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</si>
  <si>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</si>
  <si>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</si>
  <si>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</si>
  <si>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</si>
  <si>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</si>
  <si>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</si>
  <si>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</si>
  <si>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</si>
  <si>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</si>
  <si>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</si>
  <si>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</si>
  <si>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</si>
  <si>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</si>
  <si>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</si>
  <si>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</si>
  <si>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</si>
  <si>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</si>
  <si>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</si>
  <si>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</si>
  <si>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</si>
  <si>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</si>
  <si>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</si>
  <si>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</si>
  <si>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</si>
  <si>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</si>
  <si>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</si>
  <si>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</si>
  <si>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</si>
  <si>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</si>
  <si>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</si>
  <si>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</si>
  <si>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</si>
  <si>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</si>
  <si>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</si>
  <si>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</si>
  <si>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</si>
  <si>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</si>
  <si>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</si>
  <si>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</si>
  <si>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</si>
  <si>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</si>
  <si>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</si>
  <si>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</si>
  <si>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</si>
  <si>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</si>
  <si>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</si>
  <si>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</si>
  <si>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</si>
  <si>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</si>
  <si>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</si>
  <si>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</si>
  <si>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</si>
  <si>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</si>
  <si>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</si>
  <si>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</si>
  <si>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</si>
  <si>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</si>
  <si>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</si>
  <si>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</si>
  <si>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</si>
  <si>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</si>
  <si>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</si>
  <si>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</si>
  <si>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</si>
  <si>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</si>
  <si>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</si>
  <si>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</si>
  <si>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</si>
  <si>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</si>
  <si>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</si>
  <si>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</si>
  <si>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</si>
  <si>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</si>
  <si>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</si>
  <si>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</si>
  <si>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</si>
  <si>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</si>
  <si>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</si>
  <si>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</si>
  <si>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</si>
  <si>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</si>
  <si>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</si>
  <si>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</si>
  <si>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</si>
  <si>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</si>
  <si>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</si>
  <si>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</si>
  <si>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</si>
  <si>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</si>
  <si>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</si>
  <si>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</si>
  <si>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</si>
  <si>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</si>
  <si>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</si>
  <si>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</si>
  <si>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</si>
  <si>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</si>
  <si>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</si>
  <si>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</si>
  <si>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</si>
  <si>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</si>
  <si>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</si>
  <si>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</si>
  <si>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</si>
  <si>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</si>
  <si>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</si>
  <si>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</si>
  <si>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</si>
  <si>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</si>
  <si>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</si>
  <si>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</si>
  <si>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</si>
  <si>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</si>
  <si>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</si>
  <si>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</si>
  <si>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</si>
  <si>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</si>
  <si>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</si>
  <si>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</si>
  <si>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</si>
  <si>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</si>
  <si>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</si>
  <si>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</si>
  <si>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</si>
  <si>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</si>
  <si>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</si>
  <si>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</si>
  <si>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</si>
  <si>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</si>
  <si>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</si>
  <si>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</si>
  <si>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</si>
  <si>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</si>
  <si>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</si>
  <si>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</si>
  <si>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</si>
  <si>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</si>
  <si>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</si>
  <si>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</si>
  <si>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</si>
  <si>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</si>
  <si>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</si>
  <si>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</si>
  <si>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</si>
  <si>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</si>
  <si>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</si>
  <si>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</si>
  <si>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</si>
  <si>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</si>
  <si>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</si>
  <si>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</si>
  <si>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</si>
  <si>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</si>
  <si>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</si>
  <si>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</si>
  <si>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</si>
  <si>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</si>
  <si>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</si>
  <si>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</si>
  <si>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</si>
  <si>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</si>
  <si>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</si>
  <si>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</si>
  <si>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</si>
  <si>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</si>
  <si>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</si>
  <si>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</si>
  <si>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</si>
  <si>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</si>
  <si>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</si>
  <si>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</si>
  <si>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</si>
  <si>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</si>
  <si>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</si>
  <si>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</si>
  <si>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</si>
  <si>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</si>
  <si>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</si>
  <si>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</si>
  <si>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</si>
  <si>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</si>
  <si>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</si>
  <si>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</si>
  <si>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</si>
  <si>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</si>
  <si>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</si>
  <si>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</si>
  <si>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</si>
  <si>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</si>
  <si>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</si>
  <si>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</si>
  <si>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</si>
  <si>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</si>
  <si>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</si>
  <si>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</si>
  <si>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</si>
  <si>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</si>
  <si>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</si>
  <si>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</si>
  <si>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</si>
  <si>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</si>
  <si>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</si>
  <si>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</si>
  <si>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</si>
  <si>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</si>
  <si>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</si>
  <si>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</si>
  <si>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</si>
  <si>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</si>
  <si>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</si>
  <si>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</si>
  <si>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</si>
  <si>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</si>
  <si>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</si>
  <si>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</si>
  <si>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</si>
  <si>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</si>
  <si>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</si>
  <si>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</si>
  <si>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</si>
  <si>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</si>
  <si>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</si>
  <si>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</si>
  <si>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</si>
  <si>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</si>
  <si>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</si>
  <si>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</si>
  <si>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</si>
  <si>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</si>
  <si>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</si>
  <si>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</si>
  <si>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</si>
  <si>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</si>
  <si>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</si>
  <si>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</si>
  <si>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</si>
  <si>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</si>
  <si>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</si>
  <si>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</si>
  <si>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</si>
  <si>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</si>
  <si>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</si>
  <si>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</si>
  <si>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</si>
  <si>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</si>
  <si>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</si>
  <si>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</si>
  <si>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</si>
  <si>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</si>
  <si>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</si>
  <si>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</si>
  <si>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</si>
  <si>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</si>
  <si>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</si>
  <si>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</si>
  <si>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</si>
  <si>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</si>
  <si>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</si>
  <si>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</si>
  <si>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</si>
  <si>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</si>
  <si>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</si>
  <si>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</si>
  <si>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</si>
  <si>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</si>
  <si>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</si>
  <si>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</si>
  <si>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</si>
  <si>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</si>
  <si>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</si>
  <si>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</si>
  <si>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</si>
  <si>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</si>
  <si>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</si>
  <si>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</si>
  <si>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</si>
  <si>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</si>
  <si>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</si>
  <si>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</si>
  <si>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</si>
  <si>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</si>
  <si>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</si>
  <si>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</si>
  <si>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</si>
  <si>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</si>
  <si>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</si>
  <si>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</si>
  <si>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</si>
  <si>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</si>
  <si>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</si>
  <si>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</si>
  <si>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</si>
  <si>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</si>
  <si>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</si>
  <si>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</si>
  <si>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</si>
  <si>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</si>
  <si>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</si>
  <si>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</si>
  <si>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</si>
  <si>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</si>
  <si>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</si>
  <si>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</si>
  <si>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</si>
  <si>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</si>
  <si>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</si>
  <si>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</si>
  <si>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</si>
  <si>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</si>
  <si>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</si>
  <si>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</si>
  <si>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</si>
  <si>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</si>
  <si>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</si>
  <si>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</si>
  <si>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</si>
  <si>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</si>
  <si>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</si>
  <si>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</si>
  <si>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</si>
  <si>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</si>
  <si>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</si>
  <si>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</si>
  <si>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</si>
  <si>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</si>
  <si>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</si>
  <si>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</si>
  <si>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</si>
  <si>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</si>
  <si>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</si>
  <si>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</si>
  <si>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</si>
  <si>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</si>
  <si>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</si>
  <si>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</si>
  <si>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</si>
  <si>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</si>
  <si>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</si>
  <si>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</si>
  <si>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</si>
  <si>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</si>
  <si>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</si>
  <si>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</si>
  <si>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</si>
  <si>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</si>
  <si>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</si>
  <si>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</si>
  <si>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</si>
  <si>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</si>
  <si>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</si>
  <si>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</si>
  <si>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</si>
  <si>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</si>
  <si>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</si>
  <si>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</si>
  <si>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</si>
  <si>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</si>
  <si>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</si>
  <si>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</si>
  <si>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</si>
  <si>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</si>
  <si>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</si>
  <si>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</si>
  <si>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</si>
  <si>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</si>
  <si>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</si>
  <si>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</si>
  <si>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</si>
  <si>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</si>
  <si>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</si>
  <si>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</si>
  <si>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</si>
  <si>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</si>
  <si>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</si>
  <si>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</si>
  <si>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</si>
  <si>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</si>
  <si>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</si>
  <si>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</si>
  <si>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</si>
  <si>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</si>
  <si>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</si>
  <si>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</si>
  <si>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</si>
  <si>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</si>
  <si>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</si>
  <si>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</si>
  <si>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</si>
  <si>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</si>
  <si>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</si>
  <si>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</si>
  <si>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</si>
  <si>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</si>
  <si>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</si>
  <si>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</si>
  <si>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</si>
  <si>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</si>
  <si>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</si>
  <si>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</si>
  <si>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</si>
  <si>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</si>
  <si>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</si>
  <si>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</si>
  <si>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</si>
  <si>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</si>
  <si>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</si>
  <si>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</si>
  <si>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</si>
  <si>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</si>
  <si>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</si>
  <si>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</si>
  <si>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</si>
  <si>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</si>
  <si>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</si>
  <si>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</si>
  <si>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</si>
  <si>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</si>
  <si>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</si>
  <si>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</si>
  <si>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</si>
  <si>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</si>
  <si>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</si>
  <si>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</si>
  <si>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</si>
  <si>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</si>
  <si>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</si>
  <si>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</si>
  <si>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</si>
  <si>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</si>
  <si>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</si>
  <si>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</si>
  <si>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</si>
  <si>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</si>
  <si>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</si>
  <si>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</si>
  <si>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</si>
  <si>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</si>
  <si>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</si>
  <si>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</si>
  <si>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</si>
  <si>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</si>
  <si>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</si>
  <si>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</si>
  <si>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</si>
  <si>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</si>
  <si>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</si>
  <si>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</si>
  <si>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</si>
  <si>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</si>
  <si>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</si>
  <si>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</si>
  <si>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</si>
  <si>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</si>
  <si>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</si>
  <si>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</si>
  <si>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</si>
  <si>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</si>
  <si>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</si>
  <si>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</si>
  <si>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</si>
  <si>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</si>
  <si>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</si>
  <si>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</si>
  <si>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</si>
  <si>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</si>
  <si>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</si>
  <si>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</si>
  <si>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</si>
  <si>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</si>
  <si>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</si>
  <si>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</si>
  <si>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</si>
  <si>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</si>
  <si>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</si>
  <si>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</si>
  <si>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</si>
  <si>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</si>
  <si>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</si>
  <si>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</si>
  <si>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</si>
  <si>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</si>
  <si>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</si>
  <si>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</si>
  <si>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</si>
  <si>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</si>
  <si>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</si>
  <si>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</si>
  <si>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</si>
  <si>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</si>
  <si>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</si>
  <si>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</si>
  <si>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</si>
  <si>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</si>
  <si>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</si>
  <si>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</si>
  <si>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</si>
  <si>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</si>
  <si>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</si>
  <si>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</si>
  <si>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</si>
  <si>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</si>
  <si>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</si>
  <si>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</si>
  <si>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</si>
  <si>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</si>
  <si>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</si>
  <si>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</si>
  <si>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</si>
  <si>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</si>
  <si>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</si>
  <si>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</si>
  <si>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</si>
  <si>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</si>
  <si>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</si>
  <si>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</si>
  <si>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</si>
  <si>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</si>
  <si>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</si>
  <si>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</si>
  <si>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</si>
  <si>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</si>
  <si>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</si>
  <si>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</si>
  <si>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</si>
  <si>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</si>
  <si>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</si>
  <si>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</si>
  <si>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</si>
  <si>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</si>
  <si>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</si>
  <si>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</si>
  <si>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</si>
  <si>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</si>
  <si>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</si>
  <si>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</si>
  <si>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</si>
  <si>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</si>
  <si>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</si>
  <si>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</si>
  <si>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</si>
  <si>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</si>
  <si>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</si>
  <si>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</si>
  <si>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</si>
  <si>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</si>
  <si>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</si>
  <si>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</si>
  <si>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</si>
  <si>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</si>
  <si>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</si>
  <si>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</si>
  <si>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</si>
  <si>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</si>
  <si>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</si>
  <si>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</si>
  <si>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</si>
  <si>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</si>
  <si>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</si>
  <si>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</si>
  <si>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</si>
  <si>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</si>
  <si>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</si>
  <si>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</si>
  <si>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</si>
  <si>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</si>
  <si>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</si>
  <si>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</si>
  <si>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</si>
  <si>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</si>
  <si>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</si>
  <si>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</si>
  <si>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</si>
  <si>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</si>
  <si>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</si>
  <si>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</si>
  <si>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</si>
  <si>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</si>
  <si>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</si>
  <si>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</si>
  <si>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</si>
  <si>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</si>
  <si>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</si>
  <si>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</si>
  <si>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</si>
  <si>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</si>
  <si>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</si>
  <si>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</si>
  <si>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</si>
  <si>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</si>
  <si>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</si>
  <si>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</si>
  <si>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</si>
  <si>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</si>
  <si>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</si>
  <si>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</si>
  <si>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</si>
  <si>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</si>
  <si>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</si>
  <si>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</si>
  <si>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</si>
  <si>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</si>
  <si>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</si>
  <si>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</si>
  <si>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</si>
  <si>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</si>
  <si>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</si>
  <si>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</si>
  <si>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</si>
  <si>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</si>
  <si>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</si>
  <si>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</si>
  <si>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</si>
  <si>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</si>
  <si>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</si>
  <si>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</si>
  <si>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</si>
  <si>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</si>
  <si>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</si>
  <si>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</si>
  <si>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</si>
  <si>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</si>
  <si>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</si>
  <si>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</si>
  <si>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</si>
  <si>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</si>
  <si>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</si>
  <si>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</si>
  <si>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</si>
  <si>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</si>
  <si>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</si>
  <si>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 xml:space="preserve">no pcm </t>
  </si>
  <si>
    <t>aqa0241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</si>
  <si>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</si>
  <si>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</si>
  <si>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</si>
  <si>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</si>
  <si>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</si>
  <si>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</si>
  <si>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</si>
  <si>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</si>
  <si>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</si>
  <si>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PCM-20251111-00000530</t>
  </si>
  <si>
    <t xml:space="preserve">EM team moved ETA: 30 min </t>
  </si>
  <si>
    <t>PCM-20251111-00000539</t>
  </si>
  <si>
    <t xml:space="preserve">EM team at site checking </t>
  </si>
  <si>
    <t>PCM-20251111-00000543</t>
  </si>
  <si>
    <t>PCM-20251111-00000500</t>
  </si>
  <si>
    <t>ETA 110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</si>
</sst>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9" totalsRowShown="0" headerRowDxfId="31" dataDxfId="30" headerRowBorderDxfId="28" tableBorderDxfId="29">
  <autoFilter ref="A1:L2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309.42005324074125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45972.368479166667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45972.368479166667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45972.368479166667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45972.368479166667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45972.368479166667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45972.368479166667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45972.368479166667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45972.368479166667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45972.368479166667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45972.368479166667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45972.368479166667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45972.368479166667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45972.368479166667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45972.368479166667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45972.368479166667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45972.368479166667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45972.368479166667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45972.368479166667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45972.368479166667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45972.368479166667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45972.368479166667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45972.368479166667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45972.368479166667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45972.368479166667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45972.368479166667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45972.368479166667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45972.368479166667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45972.368479166667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45972.368479166667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45972.368479166667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45972.368479166667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45972.368479166667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45972.368479166667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45972.368479166667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45972.368479166667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45972.368479166667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45972.368479166667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45972.368479166667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45972.368479166667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45972.368479166667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45972.368479166667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45972.368479166667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45972.368479166667</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45972.368479166667</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147.36864120370592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8.4960648149717599E-2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45972.368479166667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45972.368479166667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45972.368479166667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45972.368479166667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45972.368479166667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45972.368479166667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45972.368479166667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45972.368479166667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45972.368479166667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45972.368479166667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45972.368479166667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45972.368479166667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45972.368479166667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45972.368479166667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45972.368479166667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45972.368479166667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45972.368479166667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45972.368479166667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45972.368479166667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45972.368479166667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45972.368479166667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45972.368479166667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45972.368479166667</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45972.368479166667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45972.368479166667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45972.368479166667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45972.368479166667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45972.368479166667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45972.368479166667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45972.368479166667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45972.368479166667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45972.368479166667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45972.368479166667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45972.368479166667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45972.368479166667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45972.368479166667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45972.368479166667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45972.368479166667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45972.368479166667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45972.368479166667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45972.368479166667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45972.368479166667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45972.368479166667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45972.368479166667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45972.368479166667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45972.368479166667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45972.368479166667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45972.368479166667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45972.368479166667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45972.368479166667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45972.368479166667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45972.368479166667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45972.368479166667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45972.368479166667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45972.368479166667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45972.368479166667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45972.368479166667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45972.368479166667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45972.368479166667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45972.368479166667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45972.368479166667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45972.368479166667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45972.368479166667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45972.368479166667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45972.368479166667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45972.368479166667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45972.368479166667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45972.368479166667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45972.368479166667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45972.368479166667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45972.368479166667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45972.368479166667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45972.368479166667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45972.368479166667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45972.368479166667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45972.368479166667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45972.368479166667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45972.368479166667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45972.368479166667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45972.368479166667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45972.368479166667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45972.368479166667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45972.368479166667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45972.368479166667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45972.368479166667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45972.368479166667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45972.368479166667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45972.368479166667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45972.368479166667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45972.368479166667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45972.368479166667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45972.368479166667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45972.368479166667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45972.368479166667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45972.368479166667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45972.368479166667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45972.368479166667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45972.368479166667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45972.368479166667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45972.368479166667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45972.368479166667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45972.368479166667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45972.368479166667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45972.368479166667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45972.368479166667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45972.368479166667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45972.368479166667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45972.368479166667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45972.368479166667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45972.368479166667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45972.368479166667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45972.368479166667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45972.368479166667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45972.368479166667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45972.368479166667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45972.368479166667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45972.368479166667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45972.368479166667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45972.368479166667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45972.368479166667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45972.368479166667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45972.368479166667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45972.368479166667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45972.368479166667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45972.368479166667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45972.368479166667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45972.368479166667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45972.368479166667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45972.368479166667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45972.368479166667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45972.368479166667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45972.368479166667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45972.368479166667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45972.368479166667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45972.368479166667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45972.368479166667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45972.368479166667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45972.368479166667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45972.368479166667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45972.368479166667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45972.368479166667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45972.368479166667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45972.368479166667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45972.368479166667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45972.368479166667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45972.368479166667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45972.368479166667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45972.368479166667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45972.368479166667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45972.368479166667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45972.368479166667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45972.368479166667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45972.368479166667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45972.368479166667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45972.368479166667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45972.368479166667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45972.368479166667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45972.368479166667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45972.368479166667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45972.368479166667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45972.368479166667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45972.368479166667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45972.368479166667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45972.368479166667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45972.368479166667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45972.368479166667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45972.368479166667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45972.368479166667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45972.368479166667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45972.368479166667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45972.368479166667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45972.368479166667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45972.368479166667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45972.368479166667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45972.368479166667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45972.368479166667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45972.368479166667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45972.368479166667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45972.368479166667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45972.368479166667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45972.368479166667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45972.368479166667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45972.368479166667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45972.368479166667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45972.368479166667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45972.368479166667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45972.368479166667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45972.368479166667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45972.368479166667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45972.368479166667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45972.368479166667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45972.368479166667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45972.368479166667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45972.368479166667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45972.368479166667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45972.368479166667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45972.368479166667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45972.368479166667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45972.368479166667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45972.368479166667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45972.368479166667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45972.368479166667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45972.368479166667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45972.368479166667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45972.368479166667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45972.368479166667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45972.368479166667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45972.368479166667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45972.368479166667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45972.368479166667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45972.368479166667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45972.368479166667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45972.368479166667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45972.368479166667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45972.368479166667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45972.368479166667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45972.368479166667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45972.368479166667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45972.368479166667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45972.368479166667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45972.368479166667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45972.368479166667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45972.368479166667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45972.368479166667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45972.368479166667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45972.368479398145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45972.368479398145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45972.368479398145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45972.368479398145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45972.368479398145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45972.368479398145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45972.368479398145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45972.368479398145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45972.368479398145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45972.368479398145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45972.368479398145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45972.368479398145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45972.368479398145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45972.368479398145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45972.368479398145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45972.368479398145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45972.368479398145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45972.368479398145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45972.368479398145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45972.368479398145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45972.368479398145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45972.368479398145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45972.368479398145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45972.368479398145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45972.368479398145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45972.368479398145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45972.368479398145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45972.368479398145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45972.368479398145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45972.368479398145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45972.368479398145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45972.368479398145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45972.368479398145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45972.368479398145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45972.368479398145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45972.368479398145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45972.368479398145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45972.368479398145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45972.368479398145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45972.368479398145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45972.368479398145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45972.368479398145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45972.368479398145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45972.368479398145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45972.368479398145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45972.368479398145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45972.368479398145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45972.368479398145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45972.368479398145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45972.368479398145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45972.368479398145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45972.368479398145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45972.368479398145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45972.368479398145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45972.368479398145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45972.368479398145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45972.368479398145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45972.368479398145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45972.368479398145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45972.368479398145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45972.368479398145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45972.368479398145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45972.368479398145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45972.368479398145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45972.368479398145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45972.368479398145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45972.368479398145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45972.368479398145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45972.368479398145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45972.368479398145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45972.368479398145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45972.368479398145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45972.368479398145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45972.368479398145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45972.368479398145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45972.368479398145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45972.368479398145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45972.368479398145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45972.368479398145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45972.368479398145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45972.368479398145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45972.368479398145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45972.368479398145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45972.368479398145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45972.368479398145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45972.368479398145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45972.368479398145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45972.368479398145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45972.368479398145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45972.368479398145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45972.368479398145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45972.368479398145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45972.368479398145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45972.368479398145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45972.368479398145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45972.368479398145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45972.368479398145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45972.368479398145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45972.368479398145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45972.368479398145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45972.368479398145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45972.368479398145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45972.368479398145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45972.368479398145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45972.368479398145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45972.368479398145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45972.368479398145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45972.368479398145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45972.368479398145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45972.368479398145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45972.368479398145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45972.368479398145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45972.368479398145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45972.368479398145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45972.368479398145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45972.368479398145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45972.368479398145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45972.368479398145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45972.368479398145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45972.368479398145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45972.368479398145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45972.368479398145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45972.368479398145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45972.368479398145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45972.368479398145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45972.368479398145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45972.368479398145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45972.368479398145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45972.368479398145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45972.368479398145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45972.368479398145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45972.368479398145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45972.368479398145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45972.368479398145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45972.368479398145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45972.368479398145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45972.368479398145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45972.368479398145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45972.368479398145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45972.368479398145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45972.368479398145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45972.368479398145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45972.368479398145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45972.368479398145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45972.368479398145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45972.368479398145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45972.368479398145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45972.368479398145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45972.368479398145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45972.368479398145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45972.368479398145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45972.368479398145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45972.368479398145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45972.368479398145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45972.368479398145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45972.368479398145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45972.368479398145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45972.368479398145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45972.368479398145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45972.368479398145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45972.368479398145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45972.368479398145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45972.368479398145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45972.368479398145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45972.368479398145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45972.368479398145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45972.368479398145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45972.368479398145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45972.368479398145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45972.368479398145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45972.368479398145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45972.368479398145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45972.368479398145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45972.368479398145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45972.368479398145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45972.368479398145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45972.368479398145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45972.368479398145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45972.368479398145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45972.368479398145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45972.368479398145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45972.368479398145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45972.368479398145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45972.368479398145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45972.368479398145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45972.368479398145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45972.368479398145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45972.368479398145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45972.368479398145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45972.368479398145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45972.368479398145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45972.368479398145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45972.368479398145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45972.368479398145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45972.368479398145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45972.368479398145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45972.368479398145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45972.368479398145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45972.368479398145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45972.368479398145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45972.368479398145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45972.368479398145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45972.368479398145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45972.368479398145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45972.368479398145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45972.368479398145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45972.368479398145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45972.368479398145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45972.368479398145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45972.368479398145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45972.368479398145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45972.368479398145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45972.368479398145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45972.368479398145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45972.368479398145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45972.368479398145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45972.368479398145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45972.368479398145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45972.368479398145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45972.368479398145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45972.368479398145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45972.368479398145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45972.368479398145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45972.368479398145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45972.368479398145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45972.368479398145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45972.368479398145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45972.368479398145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45972.368479398145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45972.368479398145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45972.368479398145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45972.368479398145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45972.368479398145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45972.368479398145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45972.368479398145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45972.368479398145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45972.368479398145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45972.368479398145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45972.368479398145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45972.368479398145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45972.368479398145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45972.368479398145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45972.368479398145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45972.368479398145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45972.368479398145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45972.368479398145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45972.368479398145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45972.368479398145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45972.368479398145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45972.368479398145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45972.368479398145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45972.368479398145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45972.368479398145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45972.368479398145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45972.368479398145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45972.368479398145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45972.368479398145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45972.368479398145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45972.368479398145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45972.368479398145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45972.368479398145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45972.368479398145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45972.368479398145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45972.368479398145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45972.368479398145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45972.368479398145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45972.368479398145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45972.368479398145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45972.368479398145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45972.368479398145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45972.368479398145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45972.368479398145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45972.368479398145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45972.368479398145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45972.368479398145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45972.368479398145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45972.368479398145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45972.368479398145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45972.368479398145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45972.368479398145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45972.368479398145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45972.368479398145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45972.368479398145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45972.368479398145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45972.368479398145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45972.368479398145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45972.368479398145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45972.368479398145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45972.368479398145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45972.368479398145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45972.368479398145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45972.368479398145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45972.368479398145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45972.368479398145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45972.368479398145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45972.368479398145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45972.368479398145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45972.368479398145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45972.368479398145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45972.368479398145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45972.368479398145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45972.368479398145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45972.368479398145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45972.368479398145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45972.368479398145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45972.368479398145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45972.368479398145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45972.368479398145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45972.368479398145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45972.368479398145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45972.368479398145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45972.368479398145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45972.368479398145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45972.368479398145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45972.368479398145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45972.368479398145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45972.368479398145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45972.368479398145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45972.368479398145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45972.368479398145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45972.368479398145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45972.368479398145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45972.368479398145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45972.368479398145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45972.368479398145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45972.368479398145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45972.368479398145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45972.368479398145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45972.368479398145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45972.368479398145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45972.368479398145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45972.368479398145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45972.368479398145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45972.368479398145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45972.368479398145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45972.368479398145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45972.368479398145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45972.368479398145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45972.368479398145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45972.368479398145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45972.368479398145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45972.368479398145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45972.368479398145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45972.368479398145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45972.368479398145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45972.368479398145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45972.368479398145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45972.368479398145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45972.368479398145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45972.368479398145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45972.368479398145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45972.368479398145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45972.368479398145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45972.368479398145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45972.368479398145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45972.368479398145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45972.368479398145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45972.368479398145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45972.368479398145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45972.368479398145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45972.368479398145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45972.368479398145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45972.368479398145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45972.368479398145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45972.368479398145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45972.368479398145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45972.368479398145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45972.368479398145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45972.368479398145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45972.368479398145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45972.368479398145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45972.368479398145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45972.368479398145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45972.368479398145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45972.368479398145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45972.368479398145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45972.368479398145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45972.368479398145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45972.368479398145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45972.368479398145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45972.368479398145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45972.368479398145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45972.368479398145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45972.368479398145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45972.368479398145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45972.368479398145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45972.368479398145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45972.368479398145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45972.368479398145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45972.368479398145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45972.368479398145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45972.368479398145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45972.368479398145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45972.368479398145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45972.368479398145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45972.368479398145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45972.368479398145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45972.368479398145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45972.368479398145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45972.368479398145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45972.368479398145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45972.368479398145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45972.368479398145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45972.368479398145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45972.368479398145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45972.368479398145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45972.368479398145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45972.368479398145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45972.368479398145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45972.368479398145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45972.368479398145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45972.368479398145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45972.368479398145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45972.368479398145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45972.368479398145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45972.368479398145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45972.368479398145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45972.368479398145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45972.368479398145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45972.368479398145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45972.368479398145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45972.368479398145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45972.368479398145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45972.368479398145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45972.368479398145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45972.368479398145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45972.368479398145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45972.368479398145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45972.368479398145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45972.368479398145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45972.368479398145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45972.368479398145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45972.368479398145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45972.368479398145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45972.368479398145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45972.368479398145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45972.368479398145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45972.368479398145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45972.368479398145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45972.368479398145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45972.368479398145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45972.368479398145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45972.368479398145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45972.368479398145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45972.368479398145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45972.368479398145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45972.368479398145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45972.368479398145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45972.368479398145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45972.368479398145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45972.368479398145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45972.368479398145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45972.368479398145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45972.368479398145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45972.368479398145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45972.368479398145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45972.368479398145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45972.368479398145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45972.368479398145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45972.368479398145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45972.368479398145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45972.368479398145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45972.368479398145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45972.368479398145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45972.368479398145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45972.368479398145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45972.368479398145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45972.368479398145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45972.368479398145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45972.368479398145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45972.368479398145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45972.368479398145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45972.368479398145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45972.368479398145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45972.368479398145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45972.368479398145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45972.368479398145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45972.368479398145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45972.368479398145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45972.368479398145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45972.368479398145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45972.368479398145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45972.368479398145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45972.368479398145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45972.368479398145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45972.368479398145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45972.368479398145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45972.368479398145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45972.368479398145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45972.368479398145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45972.368479398145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45972.368479398145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45972.368479398145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45972.368479398145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45972.368479398145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45972.368479398145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45972.368479398145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45972.368479398145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45972.368479398145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45972.368479398145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45972.368479398145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45972.368479398145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45972.368479398145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45972.368479398145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45972.368479398145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45972.368479398145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45972.368479398145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45972.368479398145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45972.368479398145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45972.368479398145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45972.368479398145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45972.368479398145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45972.368479398145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45972.368479398145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45972.368479398145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45972.368479398145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45972.368479398145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45972.368479398145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45972.368479398145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45972.368479398145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45972.368479398145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45972.368479398145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45972.368479398145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45972.368479398145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45972.368479398145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45972.368479398145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45972.368479398145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45972.368479398145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45972.368479398145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45972.368479398145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45972.368479398145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45972.368479398145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45972.368479398145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45972.368479398145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45972.368479398145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45972.368479398145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45972.368479398145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45972.368479398145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45972.368479398145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45972.368479398145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45972.368479398145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45972.368479398145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45972.368479398145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45972.368479398145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45972.368479398145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45972.368479398145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45972.368479398145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45972.368479398145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45972.368479398145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45972.368479398145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45972.368479398145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45972.368479398145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45972.368479398145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45972.368479398145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45972.368479398145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45972.368479398145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45972.368479398145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45972.368479398145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45972.368479398145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45972.368479398145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45972.368479398145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45972.368479398145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45972.368479398145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45972.368479398145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45972.368479398145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45972.368479398145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45972.368479398145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45972.368479398145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45972.368479398145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45972.368479398145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45972.368479398145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45972.368479398145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45972.368479398145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45972.368479398145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45972.368479398145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45972.368479398145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45972.368479398145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45972.368479398145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45972.368479398145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45972.368479398145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45972.368479398145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45972.368479398145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45972.368479398145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45972.368479398145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45972.368479398145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45972.368479398145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45972.368479398145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45972.368479398145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45972.368479398145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45972.368479398145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45972.368479398145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45972.368479398145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45972.368479398145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45972.368479398145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45972.368479398145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45972.368479398145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45972.368479398145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45972.368479398145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45972.368479398145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45972.368479398145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45972.368479398145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45972.368479398145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45972.368479398145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45972.368479398145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45972.368479398145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45972.368479398145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45972.368479398145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45972.368479398145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45972.368479398145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45972.368479398145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45972.368479398145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45972.368479398145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45972.368479398145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45972.368479398145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45972.368479398145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45972.368479398145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45972.368479398145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45972.368479398145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45972.368479398145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45972.368479398145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45972.368479398145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45972.368479398145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45972.368479398145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45972.368479398145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45972.368479398145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45972.368479398145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45972.368479398145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45972.368479398145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45972.368479398145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45972.368479398145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45972.368479398145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45972.368479398145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45972.368479398145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45972.368479398145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45972.368479398145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45972.368479398145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45972.368479398145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45972.368479398145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45972.368479398145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45972.368479398145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45972.368479398145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45972.368479398145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45972.368479398145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45972.368479398145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45972.368479398145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45972.368479398145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45972.368479398145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45972.368479398145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45972.368479398145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45972.368479398145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45972.368479398145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45972.368479398145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45972.368479398145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45972.368479398145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45972.368479398145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45972.368479398145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45972.368479398145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45972.368479398145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45972.368479398145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45972.368479398145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45972.368479398145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45972.368479398145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45972.368479398145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45972.368479398145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45972.368479398145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45972.368479398145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45972.368479398145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45972.368479398145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45972.368479398145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45972.368479398145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45972.368479398145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45972.368479398145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45972.368479398145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45972.368479398145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45972.368479398145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45972.368479398145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45972.368479398145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45972.368479398145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45972.368479398145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45972.368479398145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45972.368479398145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45972.368479398145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45972.368479398145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45972.368479398145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45972.368479398145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45972.368479398145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45972.368479398145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45972.368479398145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45972.368479398145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45972.368479398145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45972.368479398145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45972.368479398145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45972.368479398145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45972.368479398145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45972.368479398145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45972.368479398145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45972.368479398145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45972.368479398145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45972.368479398145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45972.368479398145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45972.368479398145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45972.368479398145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45972.368479398145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45972.368479398145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45972.368479398145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45972.368479398145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45972.368479398145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45972.368479398145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45972.368479398145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45972.368479398145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45972.368479398145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45972.368479398145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45972.368479398145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45972.368479398145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45972.368479398145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45972.368479398145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45972.368479398145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45972.368479398145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45972.368479398145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45972.368479398145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45972.368479398145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45972.368479398145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45972.368479398145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45972.368479398145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45972.368479398145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45972.368479398145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45972.368479398145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45972.368479398145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45972.368479398145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45972.368479398145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45972.368479398145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45972.368479398145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45972.368479398145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45972.368479398145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45972.368479398145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45972.368479398145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45972.368479398145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45972.368479398145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45972.368479398145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45972.368479398145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45972.368479398145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45972.368479398145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45972.368479398145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45972.368479398145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45972.368479398145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45972.368479398145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45972.368479398145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45972.368479398145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45972.368479398145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45972.368479398145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45972.368479398145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45972.368479398145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45972.368479398145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45972.368479398145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45972.368479398145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45972.368479398145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45972.368479398145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45972.368479398145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45972.368479398145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45972.368479398145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45972.368479398145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45972.368479398145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45972.368479398145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45972.368479398145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45972.368479398145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45972.368479398145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45972.368479398145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45972.368479398145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45972.368479398145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45972.368479398145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45972.368479398145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45972.368479398145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45972.368479398145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45972.368479398145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45972.368479398145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45972.368479398145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45972.368479398145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45972.368479398145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45972.368479398145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45972.368479398145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45972.368479398145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45972.368479398145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45972.368479398145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45972.368479398145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45972.368479398145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45972.368479398145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45972.368479398145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45972.368479398145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45972.368479398145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45972.368479398145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45972.368479398145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45972.368479398145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45972.368479398145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45972.368479398145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45972.368479398145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45972.368479398145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45972.368479398145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45972.368479398145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45972.368479398145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45972.368479398145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45972.368479398145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45972.368479398145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45972.368479398145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45972.368479398145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45972.368479398145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45972.368479398145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45972.368479398145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45972.368479398145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45972.368479398145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45972.368479398145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45972.368479398145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45972.368479398145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45972.368479398145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45972.368479398145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45972.368479398145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45972.368479398145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45972.368479398145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45972.368479398145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45972.368479398145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45972.368479398145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45972.368479398145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45972.368479398145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45972.368479398145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45972.368479398145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45972.368479398145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45972.368479398145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45972.368479398145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45972.368479398145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45972.368479398145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45972.368479398145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45972.368479398145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45972.368479398145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45972.368479398145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45972.368479398145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45972.368479398145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45972.368479398145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45972.368479398145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45972.368479398145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45972.368479398145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45972.368479398145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45972.368479398145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45972.368479398145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45972.368479398145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45972.368479398145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45972.368479398145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45972.368479398145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268.88776157407119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39110</v>
      </c>
      <c r="E3" s="95" t="s">
        <v>39021</v>
      </c>
      <c r="F3" s="96"/>
      <c r="G3" s="97">
        <f ca="1">IFERROR(NOW()-F3,"")</f>
        <v>45972.368479166667</v>
      </c>
      <c r="H3" s="96">
        <v>45972.352453703701</v>
      </c>
      <c r="I3" s="135" t="str">
        <f>IFERROR(VLOOKUP(D3,DB!A:F,6,0),"")</f>
        <v>Generator-SG</v>
      </c>
      <c r="J3" s="135" t="str">
        <f>IFERROR(VLOOKUP(D3,DB!A:G,7,0),"")</f>
        <v>Dead</v>
      </c>
      <c r="K3" s="98" t="s">
        <v>39111</v>
      </c>
      <c r="L3" s="92" t="str">
        <f>IFERROR(VLOOKUP(D3,DB!A:I,9,0),"")</f>
        <v>Latis</v>
      </c>
    </row>
    <row r="4" spans="1:16" ht="15" customHeight="1">
      <c r="A4" s="135"/>
      <c r="B4" s="135" t="str">
        <f>IFERROR(VLOOKUP(D4,DB!A:K,11,0),"")</f>
        <v/>
      </c>
      <c r="C4" s="94"/>
      <c r="D4" s="92"/>
      <c r="E4" s="95"/>
      <c r="F4" s="96"/>
      <c r="G4" s="97">
        <f ca="1">IFERROR(NOW()-F4,"")</f>
        <v>45972.368479166667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45972.368479166667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45972.368479166667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45972.368479166667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45972.368479166667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45972.368479166667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45972.368479166667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45972.368479166667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45972.368479166667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45972.368479166667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45972.368479166667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45972.368479166667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45972.368479166667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45972.368479166667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45972.368479166667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45972.368479166667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45972.368479166667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45972.368479166667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45972.368479166667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45972.368479166667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45972.368479166667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45972.368479166667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45972.368479166667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45972.368479166667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45972.368479166667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45972.368479166667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45972.368479166667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45972.368479166667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45972.368479166667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45972.368479166667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45972.368479166667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45972.368479166667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45972.368479166667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45972.368479166667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45972.368479166667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45972.368479166667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45972.368479166667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45972.368479166667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45972.368479166667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45972.368479166667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45972.368479166667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45972.368479166667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45972.368479166667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45972.368479166667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45972.368479166667</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45972.368479166667</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45972.368479166667</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45972.368479166667</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45972.368479166667</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45972.368479166667</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45972.368479166667</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45972.368479166667</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9"/>
  <sheetViews>
    <sheetView tabSelected="1" workbookViewId="0">
      <selection activeCell="D14" sqref="D1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80.536418981479073</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46.179601851850748</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8" ca="1" si="1">IFERROR(NOW()-F4,"")</f>
        <v>23.70736805555498</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2</v>
      </c>
      <c r="D6" s="124" t="s">
        <v>38185</v>
      </c>
      <c r="E6" s="124" t="s">
        <v>39021</v>
      </c>
      <c r="F6" s="125">
        <v>45972.339398148149</v>
      </c>
      <c r="G6" s="126">
        <f t="shared" ca="1" si="1"/>
        <v>2.9081018517899793E-2</v>
      </c>
      <c r="H6" s="125">
        <v>45972.329733796294</v>
      </c>
      <c r="I6" s="124" t="str">
        <f>IFERROR(VLOOKUP(D6,DB!A:F,6,0),"")</f>
        <v>SCECO</v>
      </c>
      <c r="J6" s="124" t="str">
        <f>IFERROR(VLOOKUP(D6,DB!A:G,7,0),"")</f>
        <v>Haj Removal</v>
      </c>
      <c r="K6" s="124" t="s">
        <v>39121</v>
      </c>
      <c r="L6" s="124" t="str">
        <f>IFERROR(VLOOKUP(D6,DB!A:I,9,0),"")</f>
        <v>Latis</v>
      </c>
    </row>
    <row r="7" spans="1:13">
      <c r="A7" s="124" t="s">
        <v>39122</v>
      </c>
      <c r="B7" s="124" t="str">
        <f>IFERROR(VLOOKUP(D7,DB!A:K,11,0),"")</f>
        <v>R5</v>
      </c>
      <c r="C7" s="124">
        <v>2</v>
      </c>
      <c r="D7" s="124" t="s">
        <v>38397</v>
      </c>
      <c r="E7" s="124" t="s">
        <v>39021</v>
      </c>
      <c r="F7" s="125">
        <v>45972.345590277779</v>
      </c>
      <c r="G7" s="126">
        <f t="shared" ca="1" si="1"/>
        <v>2.2888888888701331E-2</v>
      </c>
      <c r="H7" s="125">
        <v>45972.336192129631</v>
      </c>
      <c r="I7" s="124" t="str">
        <f>IFERROR(VLOOKUP(D7,DB!A:F,6,0),"")</f>
        <v>SCECO</v>
      </c>
      <c r="J7" s="124" t="str">
        <f>IFERROR(VLOOKUP(D7,DB!A:G,7,0),"")</f>
        <v>Haj Removal</v>
      </c>
      <c r="K7" s="124" t="s">
        <v>39123</v>
      </c>
      <c r="L7" s="124" t="str">
        <f>IFERROR(VLOOKUP(D7,DB!A:I,9,0),"")</f>
        <v>Latis</v>
      </c>
    </row>
    <row r="8" spans="1:13">
      <c r="A8" s="124" t="s">
        <v>39124</v>
      </c>
      <c r="B8" s="124" t="str">
        <f>IFERROR(VLOOKUP(D8,DB!A:K,11,0),"")</f>
        <v>R5</v>
      </c>
      <c r="C8" s="124">
        <v>1</v>
      </c>
      <c r="D8" s="124" t="s">
        <v>32400</v>
      </c>
      <c r="E8" s="124" t="s">
        <v>39021</v>
      </c>
      <c r="F8" s="125">
        <v>45972.347962962966</v>
      </c>
      <c r="G8" s="126">
        <f t="shared" ca="1" si="1"/>
        <v>2.051620370184537E-2</v>
      </c>
      <c r="H8" s="125">
        <v>45972.342164351852</v>
      </c>
      <c r="I8" s="124" t="str">
        <f>IFERROR(VLOOKUP(D8,DB!A:F,6,0),"")</f>
        <v>SCECO</v>
      </c>
      <c r="J8" s="124" t="str">
        <f>IFERROR(VLOOKUP(D8,DB!A:G,7,0),"")</f>
        <v>Vandalized</v>
      </c>
      <c r="K8" s="124" t="s">
        <v>39123</v>
      </c>
      <c r="L8" s="124" t="str">
        <f>IFERROR(VLOOKUP(D8,DB!A:I,9,0),"")</f>
        <v>Latis</v>
      </c>
    </row>
    <row r="9" spans="1:13">
      <c r="A9" s="124"/>
      <c r="B9" s="124" t="str">
        <f>IFERROR(VLOOKUP(D9,DB!A:K,11,0),"")</f>
        <v/>
      </c>
      <c r="C9" s="124"/>
      <c r="D9" s="124"/>
      <c r="E9" s="124"/>
      <c r="F9" s="125"/>
      <c r="G9" s="126">
        <f t="shared" ca="1" si="1"/>
        <v>45972.368479166667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45972.368479166667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45972.368479166667</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45972.368479166667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45972.368479166667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45972.368479166667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45972.368479166667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45972.368479166667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45972.368479166667</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5"/>
      <c r="G18" s="126">
        <f t="shared" ca="1" si="1"/>
        <v>45972.368479166667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45972.368479166667</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5"/>
      <c r="G20" s="126">
        <f t="shared" ca="1" si="1"/>
        <v>45972.368479166667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45972.368479166667</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45972.368479166667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45972.368479166667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45972.368479166667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45972.368479166667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45972.368479166667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45972.368479166667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45972.368479166667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45972.368479166667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45972.368479166667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45972.368479166667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45972.368479166667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45972.368479166667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45972.368479166667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45972.368479166667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45972.368479166667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45972.368479166667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45972.368479166667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ref="G39:G102" ca="1" si="2">IFERROR(NOW()-F39,"")</f>
        <v>45972.368479166667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45972.368479166667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45972.368479166667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45972.368479166667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45972.368479166667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45972.368479166667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45972.368479166667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45972.368479166667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45972.368479166667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45972.368479166667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45972.368479166667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45972.368479166667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45972.368479166667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45972.368479166667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45972.368479166667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45972.368479166667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45972.368479166667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45972.368479166667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45972.368479166667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45972.368479166667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45972.368479166667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45972.368479166667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45972.368479166667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45972.368479166667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45972.368479166667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45972.368479166667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45972.368479166667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45972.368479166667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45972.368479166667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45972.368479166667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45972.368479166667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45972.368479166667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45972.368479166667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45972.368479166667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45972.368479166667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45972.368479166667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45972.368479166667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45972.368479166667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45972.368479166667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45972.368479166667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45972.368479166667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45972.368479166667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45972.368479166667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45972.368479166667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45972.368479166667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45972.368479166667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45972.368479166667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45972.368479166667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45972.368479166667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45972.368479166667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45972.368479166667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45972.368479166667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45972.368479166667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45972.368479166667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45972.368479166667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45972.368479166667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45972.368479166667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45972.368479166667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45972.368479166667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45972.368479166667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45972.368479166667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45972.368479166667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45972.368479166667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45972.368479166667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3">IFERROR(NOW()-F103,"")</f>
        <v>45972.368479166667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45972.368479166667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45972.368479166667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45972.368479166667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45972.368479166667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45972.368479166667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45972.368479166667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45972.368479166667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45972.368479166667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45972.368479166667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45972.368479166667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45972.368479166667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45972.368479166667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45972.368479166667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45972.368479166667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45972.368479166667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45972.368479166667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45972.368479166667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45972.368479166667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45972.368479166667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45972.368479166667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45972.368479166667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45972.368479166667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45972.368479166667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45972.368479166667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45972.368479166667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45972.368479166667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45972.368479166667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45972.368479166667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45972.368479166667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45972.368479166667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45972.368479166667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45972.368479166667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45972.368479166667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45972.368479166667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45972.368479166667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45972.368479166667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45972.368479166667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45972.368479166667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45972.368479166667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45972.368479166667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45972.368479166667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45972.368479166667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45972.368479166667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45972.368479166667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45972.368479166667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45972.368479166667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45972.368479166667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45972.368479166667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45972.368479166667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45972.368479166667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45972.368479166667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45972.368479166667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45972.368479166667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45972.368479166667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45972.368479166667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45972.368479166667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45972.368479166667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45972.368479166667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45972.368479166667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45972.368479166667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45972.368479166667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45972.368479166667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45972.368479166667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4">IFERROR(NOW()-F167,"")</f>
        <v>45972.368479166667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45972.368479166667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45972.368479166667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45972.368479166667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45972.368479166667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45972.368479166667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45972.368479166667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45972.368479166667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45972.368479166667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45972.368479166667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45972.368479166667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45972.368479166667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45972.368479166667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45972.368479166667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45972.368479166667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45972.368479166667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45972.368479166667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45972.368479166667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45972.368479166667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45972.368479166667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45972.368479166667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45972.368479166667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45972.368479166667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45972.368479166667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45972.368479166667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45972.368479166667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45972.368479166667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45972.368479166667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45972.368479166667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45972.368479166667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45972.368479166667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45972.368479166667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45972.368479166667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45972.368479166667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45972.368479166667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45972.368479166667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45972.368479166667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45972.368479166667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45972.368479166667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45972.368479166667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45972.368479166667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45972.368479166667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45972.368479166667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45972.368479166667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45972.368479166667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45972.368479166667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45972.368479166667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45972.368479166667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45972.368479166667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45972.368479166667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45972.368479166667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45972.368479166667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45972.368479166667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45972.368479166667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45972.368479166667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45972.368479166667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45972.368479166667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45972.368479166667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45972.368479166667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45972.368479166667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45972.368479166667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45972.368479166667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45972.368479166667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45972.368479166667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ref="G231:G294" ca="1" si="5">IFERROR(NOW()-F231,"")</f>
        <v>45972.368479166667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45972.368479166667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45972.368479166667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45972.368479166667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45972.368479166667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45972.368479166667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45972.368479166667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45972.368479166667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45972.368479166667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45972.368479166667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45972.368479166667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45972.368479166667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45972.368479166667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45972.368479166667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45972.368479166667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45972.368479166667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45972.368479166667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45972.368479166667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45972.368479166667</v>
      </c>
      <c r="H249" s="124"/>
      <c r="I249" s="124" t="str">
        <f>IFERROR(VLOOKUP(D249,DB!A:F,6,0),"")</f>
        <v/>
      </c>
      <c r="J249" s="124" t="str">
        <f>IFERROR(VLOOKUP(D249,DB!A:G,7,0),"")</f>
        <v/>
      </c>
      <c r="K249" s="124"/>
      <c r="L249" s="124" t="str">
        <f>IFERROR(VLOOKUP(D249,DB!A:I,9,0),"")</f>
        <v/>
      </c>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sheetData>
  <dataValidations count="2">
    <dataValidation allowBlank="1" showInputMessage="1" showErrorMessage="1" sqref="E1" xr:uid="{920C6338-E771-4DAE-8C89-92A9093EA4DE}"/>
    <dataValidation type="list" allowBlank="1" showInputMessage="1" showErrorMessage="1" sqref="E2:E2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K9" sqref="K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39125</v>
      </c>
      <c r="B2" s="141" t="str">
        <f>IFERROR(VLOOKUP(D2,DB!A:K,11,0),"")</f>
        <v>R6</v>
      </c>
      <c r="C2" s="142">
        <v>4</v>
      </c>
      <c r="D2" s="141" t="s">
        <v>29823</v>
      </c>
      <c r="E2" s="124" t="s">
        <v>39021</v>
      </c>
      <c r="F2" s="157">
        <v>45972.32099537037</v>
      </c>
      <c r="G2" s="105">
        <f t="shared" ref="G2:G4" ca="1" si="0">IFERROR(NOW()-F2,"-")</f>
        <v>4.7483796297456138E-2</v>
      </c>
      <c r="H2" s="143">
        <v>45972.312824074077</v>
      </c>
      <c r="I2" s="141" t="str">
        <f>IFERROR(VLOOKUP(D2,DB!A:F,6,0),"")</f>
        <v>SCECO</v>
      </c>
      <c r="J2" s="141" t="str">
        <f>IFERROR(VLOOKUP(D2,DB!A:G,7,0),"")</f>
        <v>Dead</v>
      </c>
      <c r="K2" s="144" t="s">
        <v>39126</v>
      </c>
      <c r="L2" s="145" t="str">
        <f>IFERROR(VLOOKUP(D2,DB!A:I,9,0),"")</f>
        <v>Latis</v>
      </c>
    </row>
    <row r="3" spans="1:16382" ht="31.5" customHeight="1">
      <c r="A3" s="140"/>
      <c r="B3" s="141" t="str">
        <f>IFERROR(VLOOKUP(D3,DB!A:K,11,0),"")</f>
        <v/>
      </c>
      <c r="C3" s="142"/>
      <c r="D3" s="141"/>
      <c r="E3" s="124"/>
      <c r="F3" s="143"/>
      <c r="G3" s="105">
        <f t="shared" ca="1" si="0"/>
        <v>45972.368479166667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45972.368479166667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45972.368479166667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45972.368479166667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45972.368479166667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45972.368479166667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45972.368479166667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45972.368479166667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45972.368479166667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45972.368479166667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45972.368479166667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45972.368479166667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45972.368479166667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45972.368479166667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45972.368479166667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45972.368479166667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45972.368479166667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45972.368479166667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45972.368479166667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45972.368479166667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45972.368479166667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45972.368479166667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45972.368479166667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45972.368479166667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45972.368479166667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45972.368479166667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45972.368479166667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45972.368479166667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45972.368479166667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45972.368479166667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45972.368479166667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45972.368479166667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45972.368479166667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45972.368479166667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45972.368479166667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45972.368479166667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45972.368479166667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45972.368479166667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45972.368479166667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45972.368479166667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45972.368479166667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45972.368479166667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45972.368479166667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45972.368479166667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45972.368479166667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45972.368479166667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45972.368479166667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45972.368479166667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45972.368479166667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45972.368479166667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45972.368479166667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45972.368479166667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45972.368479166667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45972.368479166667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45972.368479166667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45972.368479166667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45972.368479166667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45972.368479166667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45972.368479166667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45972.368479166667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45972.368479166667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45972.368479166667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45972.368479166667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45972.368479166667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45972.368479166667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45972.368479166667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45972.368479166667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45972.368479166667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45972.368479166667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45972.368479166667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45972.368479166667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45972.368479166667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45972.368479166667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45972.368479166667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45972.368479166667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45972.368479166667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45972.368479166667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45972.368479166667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45972.368479166667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45972.368479166667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45972.368479166667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45972.368479166667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45972.368479166667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45972.368479166667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45972.368479166667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45972.368479166667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45972.368479166667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45972.368479166667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45972.368479166667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45972.368479166667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45972.368479166667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45972.368479166667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45972.368479166667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45972.368479166667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45972.368479166667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45972.368479166667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45972.368479166667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45972.368479166667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45972.368479166667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45972.368479166667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45972.368479166667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45972.368479166667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45972.368479166667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45972.368479166667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45972.368479166667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45972.368479166667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45972.368479166667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45972.368479166667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45972.368479166667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45972.368479166667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45972.368479166667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45972.368479166667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45972.368479166667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45972.368479166667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45972.368479166667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45972.368479166667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45972.368479166667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45972.368479166667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45972.368479166667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45972.368479166667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45972.368479166667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45972.368479166667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45972.368479166667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45972.368479166667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45972.368479166667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45972.368479166667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45972.368479166667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45972.368479166667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45972.368479166667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45972.368479166667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45972.368479166667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45972.368479166667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45972.368479166667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45972.368479166667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45972.368479166667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45972.368479166667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45972.368479166667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45972.368479166667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45972.368479166667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45972.368479166667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45972.368479166667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45972.368479166667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45972.368479166667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45972.368479166667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45972.368479166667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45972.368479166667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45972.368479166667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45972.368479166667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45972.368479166667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45972.368479166667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45972.368479166667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45972.368479166667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45972.368479166667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45972.368479166667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45972.368479166667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45972.368479166667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45972.368479166667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45972.368479166667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45972.368479166667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45972.368479166667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45972.368479166667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45972.368479166667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45972.368479166667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45972.368479166667</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2025-11-11T05:52:16Z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